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DERACION\2022\JJ.EE\TERCERA FASE\"/>
    </mc:Choice>
  </mc:AlternateContent>
  <xr:revisionPtr revIDLastSave="0" documentId="13_ncr:1_{6687EB7E-E027-4863-A30E-472204826C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OMSAE" sheetId="3" r:id="rId1"/>
    <sheet name="COMBATE" sheetId="2" r:id="rId2"/>
    <sheet name="SALTOS" sheetId="1" r:id="rId3"/>
    <sheet name="SORTEO" sheetId="8" r:id="rId4"/>
  </sheets>
  <definedNames>
    <definedName name="_xlnm._FilterDatabase" localSheetId="1" hidden="1">COMBATE!$B$9:$I$9</definedName>
    <definedName name="_xlnm._FilterDatabase" localSheetId="0" hidden="1">POOMSAE!$B$6:$J$6</definedName>
    <definedName name="_xlnm._FilterDatabase" localSheetId="2" hidden="1">SALTOS!$A$8:$G$51</definedName>
    <definedName name="_xlnm.Print_Area" localSheetId="1">COMBATE!$A$1:$K$36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7" i="3" l="1"/>
  <c r="L48" i="3"/>
  <c r="K19" i="3"/>
  <c r="K18" i="3"/>
  <c r="K17" i="3"/>
  <c r="K12" i="3"/>
  <c r="K10" i="3"/>
  <c r="K57" i="3"/>
  <c r="K56" i="3"/>
  <c r="K54" i="3"/>
  <c r="K23" i="2"/>
  <c r="K24" i="2"/>
  <c r="K25" i="2"/>
  <c r="K26" i="2"/>
  <c r="K27" i="2"/>
  <c r="K28" i="2"/>
  <c r="K29" i="2"/>
  <c r="K36" i="2"/>
  <c r="K11" i="2"/>
  <c r="K10" i="2"/>
  <c r="K13" i="2"/>
  <c r="K14" i="2"/>
  <c r="K15" i="2"/>
  <c r="K16" i="2"/>
  <c r="K17" i="2"/>
  <c r="K18" i="2"/>
  <c r="K19" i="2"/>
  <c r="K20" i="2"/>
  <c r="K21" i="2"/>
  <c r="K22" i="2"/>
  <c r="K30" i="2"/>
  <c r="K12" i="2"/>
  <c r="L13" i="3"/>
  <c r="L14" i="3"/>
  <c r="L15" i="3"/>
  <c r="L16" i="3"/>
  <c r="L20" i="3"/>
  <c r="L21" i="3"/>
  <c r="L24" i="3"/>
  <c r="L25" i="3"/>
  <c r="L26" i="3"/>
  <c r="L32" i="3"/>
  <c r="L36" i="3"/>
  <c r="L37" i="3"/>
  <c r="L50" i="3"/>
  <c r="L51" i="3"/>
  <c r="L57" i="3"/>
  <c r="J10" i="3"/>
  <c r="L10" i="3" s="1"/>
  <c r="J11" i="3"/>
  <c r="L11" i="3" s="1"/>
  <c r="J12" i="3"/>
  <c r="L12" i="3" s="1"/>
  <c r="J17" i="3"/>
  <c r="L17" i="3" s="1"/>
  <c r="J18" i="3"/>
  <c r="L18" i="3" s="1"/>
  <c r="J19" i="3"/>
  <c r="L19" i="3" s="1"/>
  <c r="J22" i="3"/>
  <c r="L22" i="3" s="1"/>
  <c r="J23" i="3"/>
  <c r="L23" i="3" s="1"/>
  <c r="J27" i="3"/>
  <c r="L27" i="3" s="1"/>
  <c r="J28" i="3"/>
  <c r="L28" i="3" s="1"/>
  <c r="J29" i="3"/>
  <c r="L29" i="3" s="1"/>
  <c r="J30" i="3"/>
  <c r="L30" i="3" s="1"/>
  <c r="J31" i="3"/>
  <c r="L31" i="3" s="1"/>
  <c r="J33" i="3"/>
  <c r="L33" i="3" s="1"/>
  <c r="J34" i="3"/>
  <c r="L34" i="3" s="1"/>
  <c r="J35" i="3"/>
  <c r="L35" i="3" s="1"/>
  <c r="J39" i="3"/>
  <c r="L39" i="3" s="1"/>
  <c r="J40" i="3"/>
  <c r="L40" i="3" s="1"/>
  <c r="J41" i="3"/>
  <c r="L41" i="3" s="1"/>
  <c r="J42" i="3"/>
  <c r="L42" i="3" s="1"/>
  <c r="J43" i="3"/>
  <c r="L43" i="3" s="1"/>
  <c r="J44" i="3"/>
  <c r="L44" i="3" s="1"/>
  <c r="J45" i="3"/>
  <c r="L45" i="3" s="1"/>
  <c r="J46" i="3"/>
  <c r="L46" i="3" s="1"/>
  <c r="J49" i="3"/>
  <c r="L49" i="3" s="1"/>
  <c r="J53" i="3"/>
  <c r="L53" i="3" s="1"/>
  <c r="J54" i="3"/>
  <c r="L54" i="3" s="1"/>
  <c r="J55" i="3"/>
  <c r="L55" i="3" s="1"/>
  <c r="J56" i="3"/>
  <c r="L56" i="3" s="1"/>
  <c r="J57" i="3"/>
  <c r="J58" i="3"/>
  <c r="L58" i="3" s="1"/>
</calcChain>
</file>

<file path=xl/sharedStrings.xml><?xml version="1.0" encoding="utf-8"?>
<sst xmlns="http://schemas.openxmlformats.org/spreadsheetml/2006/main" count="420" uniqueCount="117">
  <si>
    <t>GIR</t>
  </si>
  <si>
    <t>NOMBRE Y APELLIDOS</t>
  </si>
  <si>
    <t>CINTURON</t>
  </si>
  <si>
    <t>PESO</t>
  </si>
  <si>
    <t>CLUB</t>
  </si>
  <si>
    <t>A.D. GARRAPINILLOS</t>
  </si>
  <si>
    <t xml:space="preserve">ALEXIA FLORIANA </t>
  </si>
  <si>
    <t>NARANJA</t>
  </si>
  <si>
    <t>GEMA NELSON</t>
  </si>
  <si>
    <t>AMA/NARA</t>
  </si>
  <si>
    <t>AMA/NAR</t>
  </si>
  <si>
    <t>DAN ORTI</t>
  </si>
  <si>
    <t>BL/AMA</t>
  </si>
  <si>
    <t>1º</t>
  </si>
  <si>
    <t>ALEJANDRO SOUSA</t>
  </si>
  <si>
    <t>SEXO</t>
  </si>
  <si>
    <t>F</t>
  </si>
  <si>
    <t>M</t>
  </si>
  <si>
    <t>ALEX FARRES</t>
  </si>
  <si>
    <t>ARIANA FARRES</t>
  </si>
  <si>
    <t>INDIA</t>
  </si>
  <si>
    <t>ENRIQUE</t>
  </si>
  <si>
    <t>IRENE MARTINEZ</t>
  </si>
  <si>
    <t>VERDE</t>
  </si>
  <si>
    <t>AFRICA GAYAN</t>
  </si>
  <si>
    <t>GABRIEL ORTE</t>
  </si>
  <si>
    <t>LUCIA ORTE</t>
  </si>
  <si>
    <t>AMA</t>
  </si>
  <si>
    <t>2º</t>
  </si>
  <si>
    <t>DANIEL GIRON</t>
  </si>
  <si>
    <t>AZUL</t>
  </si>
  <si>
    <t>SAMUEL PEÑA</t>
  </si>
  <si>
    <t>GIMNASIO SEUL</t>
  </si>
  <si>
    <t>ISMAIL BELAZAI</t>
  </si>
  <si>
    <t>ALONSO SEBASTIAN REINA</t>
  </si>
  <si>
    <t>AZUL/ROJO</t>
  </si>
  <si>
    <t>ADRIANA BONA MORENO</t>
  </si>
  <si>
    <t>DANIEL NAYDEN</t>
  </si>
  <si>
    <t>VERDE/AZUL</t>
  </si>
  <si>
    <t>LEYRE LAFUENTE OBON</t>
  </si>
  <si>
    <t>NARAN/VERDE</t>
  </si>
  <si>
    <t>CANDELA RODRIGUEZ ESCOBAR</t>
  </si>
  <si>
    <t>PAULA PINILLA PARACUEYOS</t>
  </si>
  <si>
    <t>GABRIEL CARABIAS LASALA</t>
  </si>
  <si>
    <t>DENISA TOEDORESCU</t>
  </si>
  <si>
    <t>SOFIA CASALED VILLAR</t>
  </si>
  <si>
    <t>JAVIER PINILLA PARACUEYOS</t>
  </si>
  <si>
    <t>JUAN JOSE ABELLAN MONDURREY</t>
  </si>
  <si>
    <t>DANIEL AYENSA SANTOS</t>
  </si>
  <si>
    <t>SEBASTIAN ADELL QUEROL</t>
  </si>
  <si>
    <t>GABRIEL MONTAÑES</t>
  </si>
  <si>
    <t>KIMIL</t>
  </si>
  <si>
    <t>FECHA NACIM</t>
  </si>
  <si>
    <t>INFANTIL 2009</t>
  </si>
  <si>
    <t>FECHA NAC</t>
  </si>
  <si>
    <t>MARCO ALONSO</t>
  </si>
  <si>
    <t>TOTAL</t>
  </si>
  <si>
    <t>ALEVIN 2011</t>
  </si>
  <si>
    <r>
      <t xml:space="preserve">      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scheme val="minor"/>
      </rPr>
      <t xml:space="preserve">  INICIACION 2014-2015</t>
    </r>
  </si>
  <si>
    <t>PRE INFANTIL 2008</t>
  </si>
  <si>
    <t xml:space="preserve">  LISTADO DE DEPORTISTAS INSCRITOS</t>
  </si>
  <si>
    <t>ROJO/NEGRO</t>
  </si>
  <si>
    <t xml:space="preserve">        </t>
  </si>
  <si>
    <t>CLASIFICACION</t>
  </si>
  <si>
    <t>PREBENJAMIN 2010</t>
  </si>
  <si>
    <t>NOEL CALVO VERAS</t>
  </si>
  <si>
    <t>ALVARO GONZALEZ TRIVIÑO</t>
  </si>
  <si>
    <t>SAMUEL FERRER ASENSIO</t>
  </si>
  <si>
    <t>TAEKWONDO SAN AGUSTIN</t>
  </si>
  <si>
    <t>JAVIER ARANTEGUI DE MIGUEL</t>
  </si>
  <si>
    <t>HELENA SOUSA VALERA</t>
  </si>
  <si>
    <t>MARTINA GUAJARDO MORA</t>
  </si>
  <si>
    <t>PABLO SEGURA GONZALEZ</t>
  </si>
  <si>
    <t>NARA/VERDE</t>
  </si>
  <si>
    <t>HUGO GARRIDO IBAÑEZ</t>
  </si>
  <si>
    <t>CARLA GARRIDO IBAÑEZ</t>
  </si>
  <si>
    <t>MARC PELIGROS MONTERO</t>
  </si>
  <si>
    <t>ROCIO ARANDA GONZALEZ</t>
  </si>
  <si>
    <t>BENJAMIN 2012-2013</t>
  </si>
  <si>
    <t xml:space="preserve">                                COMBATE JUEGOS ESCOLARES 3º EDICION</t>
  </si>
  <si>
    <t>no presentada</t>
  </si>
  <si>
    <t>no presentado</t>
  </si>
  <si>
    <t>IRENE NOVELLON</t>
  </si>
  <si>
    <t>ENRIQUE DIEZ</t>
  </si>
  <si>
    <t>1º FASE</t>
  </si>
  <si>
    <t>2º FASE</t>
  </si>
  <si>
    <t>1 FASE</t>
  </si>
  <si>
    <t>TOTALES</t>
  </si>
  <si>
    <t>3º FASE</t>
  </si>
  <si>
    <t xml:space="preserve">               25 JUNIO DE 2022</t>
  </si>
  <si>
    <t>TUIO AP</t>
  </si>
  <si>
    <t>TUIO YOP</t>
  </si>
  <si>
    <t xml:space="preserve">          SALTOS</t>
  </si>
  <si>
    <t>NACIMIENTO</t>
  </si>
  <si>
    <t>NACIDOS EN 2009</t>
  </si>
  <si>
    <t>SOFIA CASALED</t>
  </si>
  <si>
    <t>(GARRAP)</t>
  </si>
  <si>
    <t>(SEUL)</t>
  </si>
  <si>
    <t>FEMENINO -53 K</t>
  </si>
  <si>
    <t>MASCULINO -55 K</t>
  </si>
  <si>
    <t>NACIDOS EN 2010</t>
  </si>
  <si>
    <t>(KIMIL)</t>
  </si>
  <si>
    <t>MASCULINO -50 K</t>
  </si>
  <si>
    <t>ALONSO SEBASTIAN</t>
  </si>
  <si>
    <t xml:space="preserve">GABRIEL CARABIAS </t>
  </si>
  <si>
    <t>HUGO GARRIDO</t>
  </si>
  <si>
    <t>NACIDOS EN 2011</t>
  </si>
  <si>
    <t>MASCULINO -45 K</t>
  </si>
  <si>
    <t>FEMENINO -50 K</t>
  </si>
  <si>
    <t xml:space="preserve">ADRIANA BONA </t>
  </si>
  <si>
    <t xml:space="preserve">MARC PELIGROS </t>
  </si>
  <si>
    <t>CARLA GARRIDO</t>
  </si>
  <si>
    <t>NACIDOS EN 2012</t>
  </si>
  <si>
    <t>MASCULINO -40 K</t>
  </si>
  <si>
    <t>FEMENINO -40 K</t>
  </si>
  <si>
    <t xml:space="preserve"> POOMSAE MIXTOS JUEGOS ESCOLARES 3º EDICION</t>
  </si>
  <si>
    <t xml:space="preserve">       3ª FASE JUEGOS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</si>
</sst>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-00\-000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164" fontId="0" fillId="7" borderId="5" xfId="0" applyNumberForma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164" fontId="0" fillId="7" borderId="6" xfId="0" applyNumberForma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64" fontId="0" fillId="8" borderId="3" xfId="0" applyNumberForma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4" fontId="0" fillId="8" borderId="5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64" fontId="0" fillId="8" borderId="6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64" fontId="0" fillId="9" borderId="5" xfId="0" applyNumberForma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64" fontId="0" fillId="9" borderId="6" xfId="0" applyNumberForma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164" fontId="0" fillId="10" borderId="3" xfId="0" applyNumberForma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164" fontId="0" fillId="10" borderId="5" xfId="0" applyNumberForma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5" fillId="12" borderId="0" xfId="0" applyFont="1" applyFill="1" applyAlignment="1">
      <alignment horizontal="left" vertical="center"/>
    </xf>
    <xf numFmtId="0" fontId="6" fillId="12" borderId="0" xfId="0" applyFont="1" applyFill="1"/>
    <xf numFmtId="0" fontId="4" fillId="10" borderId="0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0" xfId="0" applyFill="1"/>
    <xf numFmtId="0" fontId="0" fillId="12" borderId="0" xfId="0" applyFill="1"/>
    <xf numFmtId="0" fontId="0" fillId="12" borderId="0" xfId="0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12" borderId="0" xfId="0" applyFont="1" applyFill="1" applyAlignment="1">
      <alignment horizontal="left"/>
    </xf>
    <xf numFmtId="0" fontId="7" fillId="12" borderId="0" xfId="0" applyFont="1" applyFill="1" applyAlignment="1">
      <alignment horizontal="left"/>
    </xf>
    <xf numFmtId="0" fontId="8" fillId="12" borderId="0" xfId="0" applyFont="1" applyFill="1" applyAlignment="1">
      <alignment horizontal="left"/>
    </xf>
    <xf numFmtId="0" fontId="9" fillId="12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Border="1"/>
    <xf numFmtId="0" fontId="0" fillId="0" borderId="11" xfId="0" applyBorder="1"/>
    <xf numFmtId="164" fontId="0" fillId="9" borderId="1" xfId="0" applyNumberForma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4" fillId="9" borderId="2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164" fontId="0" fillId="11" borderId="5" xfId="0" applyNumberFormat="1" applyFill="1" applyBorder="1" applyAlignment="1">
      <alignment horizontal="center" vertical="center"/>
    </xf>
    <xf numFmtId="164" fontId="0" fillId="11" borderId="6" xfId="0" applyNumberForma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4" fontId="0" fillId="9" borderId="5" xfId="0" applyNumberFormat="1" applyFill="1" applyBorder="1" applyAlignment="1">
      <alignment horizontal="center" vertical="center"/>
    </xf>
    <xf numFmtId="164" fontId="0" fillId="9" borderId="0" xfId="0" applyNumberForma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13" borderId="0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3" fillId="1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5" borderId="8" xfId="0" applyFill="1" applyBorder="1" applyAlignment="1">
      <alignment horizontal="center"/>
    </xf>
    <xf numFmtId="0" fontId="13" fillId="5" borderId="8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3" fillId="0" borderId="0" xfId="0" applyFont="1"/>
    <xf numFmtId="0" fontId="0" fillId="0" borderId="12" xfId="0" applyBorder="1"/>
    <xf numFmtId="0" fontId="3" fillId="5" borderId="1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12" fillId="0" borderId="0" xfId="0" applyFont="1" applyAlignment="1">
      <alignment vertical="center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Alignment="1"/>
    <xf numFmtId="0" fontId="13" fillId="0" borderId="0" xfId="0" applyFont="1" applyFill="1" applyBorder="1" applyAlignment="1"/>
    <xf numFmtId="0" fontId="1" fillId="3" borderId="0" xfId="0" applyFont="1" applyFill="1" applyAlignment="1">
      <alignment vertical="center"/>
    </xf>
    <xf numFmtId="0" fontId="0" fillId="3" borderId="0" xfId="0" applyFill="1"/>
    <xf numFmtId="0" fontId="12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9" xfId="0" applyFont="1" applyBorder="1"/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4" borderId="0" xfId="0" applyFont="1" applyFill="1"/>
    <xf numFmtId="0" fontId="0" fillId="4" borderId="0" xfId="0" applyFill="1"/>
    <xf numFmtId="0" fontId="3" fillId="4" borderId="0" xfId="0" applyFont="1" applyFill="1" applyAlignment="1"/>
    <xf numFmtId="0" fontId="13" fillId="0" borderId="0" xfId="0" applyFont="1" applyFill="1" applyAlignment="1">
      <alignment horizontal="left"/>
    </xf>
    <xf numFmtId="0" fontId="3" fillId="0" borderId="13" xfId="0" applyFont="1" applyBorder="1" applyAlignment="1">
      <alignment horizontal="left"/>
    </xf>
    <xf numFmtId="0" fontId="0" fillId="6" borderId="4" xfId="0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5" borderId="15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676A"/>
      <color rgb="FFD5292D"/>
      <color rgb="FFFF33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1</xdr:row>
      <xdr:rowOff>57150</xdr:rowOff>
    </xdr:from>
    <xdr:to>
      <xdr:col>1</xdr:col>
      <xdr:colOff>1228726</xdr:colOff>
      <xdr:row>4</xdr:row>
      <xdr:rowOff>419100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495F1-C634-412D-9AB8-62E2A1FE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1" y="1200150"/>
          <a:ext cx="1104900" cy="9334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104774</xdr:rowOff>
    </xdr:from>
    <xdr:to>
      <xdr:col>11</xdr:col>
      <xdr:colOff>981075</xdr:colOff>
      <xdr:row>4</xdr:row>
      <xdr:rowOff>457199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EC4D5B6-CBC3-4BEE-845E-D904BD6B0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8475" y="1247774"/>
          <a:ext cx="981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348193</xdr:colOff>
      <xdr:row>0</xdr:row>
      <xdr:rowOff>101600</xdr:rowOff>
    </xdr:from>
    <xdr:to>
      <xdr:col>1</xdr:col>
      <xdr:colOff>1507066</xdr:colOff>
      <xdr:row>6</xdr:row>
      <xdr:rowOff>93133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1E6351-B8A3-4A3C-81C5-8E3ADD2DE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193" y="101600"/>
          <a:ext cx="1548340" cy="1109133"/>
        </a:xfrm>
        <a:prstGeom prst="rect">
          <a:avLst/>
        </a:prstGeom>
      </xdr:spPr>
    </xdr:pic>
    <xdr:clientData/>
  </xdr:twoCellAnchor>
  <xdr:twoCellAnchor editAs="oneCell">
    <xdr:from>
      <xdr:col>3</xdr:col>
      <xdr:colOff>1058333</xdr:colOff>
      <xdr:row>0</xdr:row>
      <xdr:rowOff>86783</xdr:rowOff>
    </xdr:from>
    <xdr:to>
      <xdr:col>5</xdr:col>
      <xdr:colOff>677333</xdr:colOff>
      <xdr:row>6</xdr:row>
      <xdr:rowOff>143933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6442945-6B9F-4F11-9C73-C1B397411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0" y="86783"/>
          <a:ext cx="1481666" cy="1174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822960</xdr:colOff>
      <xdr:row>3</xdr:row>
      <xdr:rowOff>76200</xdr:rowOff>
    </xdr:from>
    <xdr:to>
      <xdr:col>1</xdr:col>
      <xdr:colOff>128624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758826-2C50-4E19-AF17-6FBE09B4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1028700"/>
          <a:ext cx="791564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845820</xdr:colOff>
      <xdr:row>3</xdr:row>
      <xdr:rowOff>129540</xdr:rowOff>
    </xdr:from>
    <xdr:to>
      <xdr:col>6</xdr:col>
      <xdr:colOff>742454</xdr:colOff>
      <xdr:row>5</xdr:row>
      <xdr:rowOff>259080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8BC043-3CDA-4B43-832E-15C88683A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420" y="1447800"/>
          <a:ext cx="772934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B5:R63"/>
  <sheetViews>
    <sheetView tabSelected="1" topLeftCell="A4" zoomScaleNormal="100" workbookViewId="0">
      <selection activeCell="L52" sqref="L52"/>
    </sheetView>
  </sheetViews>
  <sheetFormatPr baseColWidth="10" defaultRowHeight="14.4" x14ac:dyDescent="0.3"/>
  <cols>
    <col min="1" max="1" width="4.6640625" customWidth="1"/>
    <col min="2" max="2" width="19.33203125" customWidth="1"/>
    <col min="3" max="3" width="22.5546875" customWidth="1"/>
    <col min="4" max="4" width="31.6640625" customWidth="1"/>
    <col min="5" max="5" width="10.5546875" hidden="1" customWidth="1"/>
    <col min="6" max="8" width="0" hidden="1" customWidth="1"/>
    <col min="10" max="11" width="13" customWidth="1"/>
    <col min="12" max="12" width="15" customWidth="1"/>
  </cols>
  <sheetData>
    <row r="5" spans="2:13" ht="36" customHeight="1" x14ac:dyDescent="0.3">
      <c r="C5" s="30" t="s">
        <v>115</v>
      </c>
      <c r="D5" s="37"/>
      <c r="E5" s="31"/>
      <c r="F5" s="37"/>
      <c r="G5" s="37"/>
      <c r="H5" s="37"/>
      <c r="I5" s="37"/>
      <c r="J5" s="37"/>
      <c r="K5" s="37"/>
      <c r="L5" s="37"/>
    </row>
    <row r="6" spans="2:13" ht="24.9" customHeight="1" thickBot="1" x14ac:dyDescent="0.35">
      <c r="B6" s="4" t="s">
        <v>0</v>
      </c>
      <c r="C6" s="4" t="s">
        <v>4</v>
      </c>
      <c r="D6" s="4" t="s">
        <v>1</v>
      </c>
      <c r="E6" s="3" t="s">
        <v>54</v>
      </c>
      <c r="F6" s="4" t="s">
        <v>15</v>
      </c>
      <c r="G6" s="4" t="s">
        <v>13</v>
      </c>
      <c r="H6" s="4" t="s">
        <v>28</v>
      </c>
      <c r="I6" s="4"/>
      <c r="J6" s="4" t="s">
        <v>56</v>
      </c>
      <c r="K6" s="4"/>
      <c r="L6" s="4" t="s">
        <v>63</v>
      </c>
      <c r="M6" s="68"/>
    </row>
    <row r="7" spans="2:13" ht="24.9" customHeight="1" thickBot="1" x14ac:dyDescent="0.45">
      <c r="B7" s="8"/>
      <c r="C7" s="9"/>
      <c r="D7" s="33" t="s">
        <v>59</v>
      </c>
      <c r="E7" s="9"/>
      <c r="F7" s="9"/>
      <c r="G7" s="45"/>
      <c r="H7" s="46"/>
      <c r="I7" s="86" t="s">
        <v>86</v>
      </c>
      <c r="J7" s="86" t="s">
        <v>85</v>
      </c>
      <c r="K7" s="86" t="s">
        <v>88</v>
      </c>
      <c r="L7" s="86" t="s">
        <v>87</v>
      </c>
    </row>
    <row r="8" spans="2:13" ht="30" customHeight="1" thickBot="1" x14ac:dyDescent="0.35">
      <c r="B8" s="34">
        <v>20100000352788</v>
      </c>
      <c r="C8" s="35" t="s">
        <v>32</v>
      </c>
      <c r="D8" s="120" t="s">
        <v>42</v>
      </c>
      <c r="E8" s="120">
        <v>2008</v>
      </c>
      <c r="F8" s="120"/>
      <c r="G8" s="121" t="s">
        <v>80</v>
      </c>
      <c r="H8" s="120"/>
      <c r="I8" s="74">
        <v>7</v>
      </c>
      <c r="J8" s="84">
        <v>0</v>
      </c>
      <c r="K8" s="75">
        <v>0</v>
      </c>
      <c r="L8" s="74">
        <v>7</v>
      </c>
    </row>
    <row r="9" spans="2:13" ht="30" customHeight="1" thickBot="1" x14ac:dyDescent="0.35">
      <c r="B9" s="10"/>
      <c r="C9" s="11"/>
      <c r="D9" s="122" t="s">
        <v>53</v>
      </c>
      <c r="E9" s="123"/>
      <c r="F9" s="123"/>
      <c r="G9" s="123"/>
      <c r="H9" s="123"/>
      <c r="I9" s="87"/>
      <c r="J9" s="85"/>
      <c r="K9" s="85"/>
      <c r="L9" s="124"/>
    </row>
    <row r="10" spans="2:13" ht="30" customHeight="1" x14ac:dyDescent="0.3">
      <c r="B10" s="10">
        <v>20120000374814</v>
      </c>
      <c r="C10" s="11" t="s">
        <v>5</v>
      </c>
      <c r="D10" s="13" t="s">
        <v>26</v>
      </c>
      <c r="E10" s="13">
        <v>2009</v>
      </c>
      <c r="F10" s="13" t="s">
        <v>16</v>
      </c>
      <c r="G10" s="13">
        <v>7.1</v>
      </c>
      <c r="H10" s="13">
        <v>7.1</v>
      </c>
      <c r="I10" s="74">
        <v>14.9</v>
      </c>
      <c r="J10" s="74">
        <f t="shared" ref="J10:J58" si="0">+G10+H10</f>
        <v>14.2</v>
      </c>
      <c r="K10" s="74">
        <f>6.9+6.9</f>
        <v>13.8</v>
      </c>
      <c r="L10" s="76">
        <f>+I10+J10</f>
        <v>29.1</v>
      </c>
    </row>
    <row r="11" spans="2:13" ht="30" customHeight="1" x14ac:dyDescent="0.3">
      <c r="B11" s="12">
        <v>201240364541</v>
      </c>
      <c r="C11" s="13" t="s">
        <v>5</v>
      </c>
      <c r="D11" s="13" t="s">
        <v>29</v>
      </c>
      <c r="E11" s="13">
        <v>2009</v>
      </c>
      <c r="F11" s="13" t="s">
        <v>17</v>
      </c>
      <c r="G11" s="49">
        <v>7.52</v>
      </c>
      <c r="H11" s="13">
        <v>7.5</v>
      </c>
      <c r="I11" s="74">
        <v>15.3</v>
      </c>
      <c r="J11" s="74">
        <f t="shared" si="0"/>
        <v>15.02</v>
      </c>
      <c r="K11" s="74">
        <v>0</v>
      </c>
      <c r="L11" s="76">
        <f t="shared" ref="L11:L58" si="1">+I11+J11</f>
        <v>30.32</v>
      </c>
    </row>
    <row r="12" spans="2:13" ht="30" customHeight="1" x14ac:dyDescent="0.3">
      <c r="B12" s="12">
        <v>20120000374910</v>
      </c>
      <c r="C12" s="13" t="s">
        <v>5</v>
      </c>
      <c r="D12" s="13" t="s">
        <v>55</v>
      </c>
      <c r="E12" s="13">
        <v>2009</v>
      </c>
      <c r="F12" s="13" t="s">
        <v>17</v>
      </c>
      <c r="G12" s="49">
        <v>5</v>
      </c>
      <c r="H12" s="13">
        <v>5</v>
      </c>
      <c r="I12" s="74">
        <v>15.4</v>
      </c>
      <c r="J12" s="74">
        <f t="shared" si="0"/>
        <v>10</v>
      </c>
      <c r="K12" s="74">
        <f>7.3+7.1</f>
        <v>14.399999999999999</v>
      </c>
      <c r="L12" s="76">
        <f t="shared" si="1"/>
        <v>25.4</v>
      </c>
    </row>
    <row r="13" spans="2:13" ht="30" customHeight="1" x14ac:dyDescent="0.3">
      <c r="B13" s="12">
        <v>20120000364676</v>
      </c>
      <c r="C13" s="13" t="s">
        <v>32</v>
      </c>
      <c r="D13" s="13" t="s">
        <v>44</v>
      </c>
      <c r="E13" s="13">
        <v>2009</v>
      </c>
      <c r="F13" s="13" t="s">
        <v>16</v>
      </c>
      <c r="G13" s="58" t="s">
        <v>80</v>
      </c>
      <c r="H13" s="58" t="s">
        <v>80</v>
      </c>
      <c r="I13" s="75">
        <v>15.65</v>
      </c>
      <c r="J13" s="75">
        <v>0</v>
      </c>
      <c r="K13" s="75">
        <v>0</v>
      </c>
      <c r="L13" s="76">
        <f t="shared" si="1"/>
        <v>15.65</v>
      </c>
    </row>
    <row r="14" spans="2:13" ht="30" customHeight="1" x14ac:dyDescent="0.3">
      <c r="B14" s="12">
        <v>20120000364451</v>
      </c>
      <c r="C14" s="13" t="s">
        <v>32</v>
      </c>
      <c r="D14" s="13" t="s">
        <v>45</v>
      </c>
      <c r="E14" s="13">
        <v>2009</v>
      </c>
      <c r="F14" s="13" t="s">
        <v>16</v>
      </c>
      <c r="G14" s="58" t="s">
        <v>80</v>
      </c>
      <c r="H14" s="58" t="s">
        <v>80</v>
      </c>
      <c r="I14" s="75">
        <v>15.2</v>
      </c>
      <c r="J14" s="75">
        <v>0</v>
      </c>
      <c r="K14" s="75">
        <v>0</v>
      </c>
      <c r="L14" s="76">
        <f t="shared" si="1"/>
        <v>15.2</v>
      </c>
    </row>
    <row r="15" spans="2:13" ht="30" customHeight="1" thickBot="1" x14ac:dyDescent="0.35">
      <c r="B15" s="14">
        <v>20150000426560</v>
      </c>
      <c r="C15" s="15" t="s">
        <v>32</v>
      </c>
      <c r="D15" s="15" t="s">
        <v>46</v>
      </c>
      <c r="E15" s="15">
        <v>2009</v>
      </c>
      <c r="F15" s="15" t="s">
        <v>17</v>
      </c>
      <c r="G15" s="58" t="s">
        <v>80</v>
      </c>
      <c r="H15" s="58" t="s">
        <v>80</v>
      </c>
      <c r="I15" s="75"/>
      <c r="J15" s="75">
        <v>0</v>
      </c>
      <c r="K15" s="75">
        <v>0</v>
      </c>
      <c r="L15" s="76">
        <f t="shared" si="1"/>
        <v>0</v>
      </c>
    </row>
    <row r="16" spans="2:13" ht="30" customHeight="1" thickBot="1" x14ac:dyDescent="0.35">
      <c r="B16" s="18"/>
      <c r="C16" s="19"/>
      <c r="D16" s="50" t="s">
        <v>64</v>
      </c>
      <c r="E16" s="19"/>
      <c r="F16" s="19"/>
      <c r="G16" s="19"/>
      <c r="H16" s="19"/>
      <c r="I16" s="85"/>
      <c r="J16" s="85"/>
      <c r="K16" s="85"/>
      <c r="L16" s="86">
        <f t="shared" si="1"/>
        <v>0</v>
      </c>
    </row>
    <row r="17" spans="2:18" ht="30" customHeight="1" x14ac:dyDescent="0.3">
      <c r="B17" s="16">
        <v>20130000385336</v>
      </c>
      <c r="C17" s="17" t="s">
        <v>5</v>
      </c>
      <c r="D17" s="17" t="s">
        <v>11</v>
      </c>
      <c r="E17" s="17">
        <v>2010</v>
      </c>
      <c r="F17" s="17" t="s">
        <v>17</v>
      </c>
      <c r="G17" s="17">
        <v>7.54</v>
      </c>
      <c r="H17" s="17">
        <v>7.6</v>
      </c>
      <c r="I17" s="74">
        <v>15.26</v>
      </c>
      <c r="J17" s="74">
        <f t="shared" si="0"/>
        <v>15.14</v>
      </c>
      <c r="K17" s="74">
        <f>6.3+6.5</f>
        <v>12.8</v>
      </c>
      <c r="L17" s="76">
        <f t="shared" si="1"/>
        <v>30.4</v>
      </c>
    </row>
    <row r="18" spans="2:18" ht="30" customHeight="1" x14ac:dyDescent="0.3">
      <c r="B18" s="18">
        <v>20130000383457</v>
      </c>
      <c r="C18" s="19" t="s">
        <v>51</v>
      </c>
      <c r="D18" s="19" t="s">
        <v>50</v>
      </c>
      <c r="E18" s="19">
        <v>2010</v>
      </c>
      <c r="F18" s="19" t="s">
        <v>17</v>
      </c>
      <c r="G18" s="19">
        <v>8.26</v>
      </c>
      <c r="H18" s="19">
        <v>8.5</v>
      </c>
      <c r="I18" s="74">
        <v>16.399999999999999</v>
      </c>
      <c r="J18" s="74">
        <f t="shared" si="0"/>
        <v>16.759999999999998</v>
      </c>
      <c r="K18" s="74">
        <f>7.65+7.4</f>
        <v>15.05</v>
      </c>
      <c r="L18" s="76">
        <f t="shared" si="1"/>
        <v>33.159999999999997</v>
      </c>
    </row>
    <row r="19" spans="2:18" ht="30" customHeight="1" x14ac:dyDescent="0.3">
      <c r="B19" s="18">
        <v>20130000397333</v>
      </c>
      <c r="C19" s="19" t="s">
        <v>32</v>
      </c>
      <c r="D19" s="19" t="s">
        <v>37</v>
      </c>
      <c r="E19" s="19">
        <v>2010</v>
      </c>
      <c r="F19" s="19" t="s">
        <v>17</v>
      </c>
      <c r="G19" s="19">
        <v>7.9</v>
      </c>
      <c r="H19" s="19">
        <v>7.7</v>
      </c>
      <c r="I19" s="74">
        <v>15.45</v>
      </c>
      <c r="J19" s="74">
        <f t="shared" si="0"/>
        <v>15.600000000000001</v>
      </c>
      <c r="K19" s="74">
        <f>6.55+6.5</f>
        <v>13.05</v>
      </c>
      <c r="L19" s="76">
        <f t="shared" si="1"/>
        <v>31.05</v>
      </c>
    </row>
    <row r="20" spans="2:18" ht="30" customHeight="1" x14ac:dyDescent="0.3">
      <c r="B20" s="18">
        <v>20130000382032</v>
      </c>
      <c r="C20" s="19" t="s">
        <v>32</v>
      </c>
      <c r="D20" s="19" t="s">
        <v>49</v>
      </c>
      <c r="E20" s="19">
        <v>2010</v>
      </c>
      <c r="F20" s="19" t="s">
        <v>17</v>
      </c>
      <c r="G20" s="59" t="s">
        <v>80</v>
      </c>
      <c r="H20" s="59" t="s">
        <v>80</v>
      </c>
      <c r="I20" s="75">
        <v>0</v>
      </c>
      <c r="J20" s="75">
        <v>0</v>
      </c>
      <c r="K20" s="75">
        <v>0</v>
      </c>
      <c r="L20" s="76">
        <f t="shared" si="1"/>
        <v>0</v>
      </c>
    </row>
    <row r="21" spans="2:18" ht="30" customHeight="1" x14ac:dyDescent="0.3">
      <c r="B21" s="18">
        <v>20130000386604</v>
      </c>
      <c r="C21" s="19" t="s">
        <v>32</v>
      </c>
      <c r="D21" s="19" t="s">
        <v>34</v>
      </c>
      <c r="E21" s="19">
        <v>2010</v>
      </c>
      <c r="F21" s="19" t="s">
        <v>17</v>
      </c>
      <c r="G21" s="59" t="s">
        <v>80</v>
      </c>
      <c r="H21" s="59" t="s">
        <v>80</v>
      </c>
      <c r="I21" s="75">
        <v>15.23</v>
      </c>
      <c r="J21" s="75">
        <v>0</v>
      </c>
      <c r="K21" s="75">
        <v>0</v>
      </c>
      <c r="L21" s="76">
        <f t="shared" si="1"/>
        <v>15.23</v>
      </c>
      <c r="N21" s="6"/>
      <c r="O21" s="7"/>
      <c r="P21" s="7"/>
      <c r="Q21" s="1"/>
      <c r="R21" s="1"/>
    </row>
    <row r="22" spans="2:18" ht="30" customHeight="1" x14ac:dyDescent="0.3">
      <c r="B22" s="18">
        <v>20130000393193</v>
      </c>
      <c r="C22" s="19" t="s">
        <v>32</v>
      </c>
      <c r="D22" s="19" t="s">
        <v>39</v>
      </c>
      <c r="E22" s="19">
        <v>2010</v>
      </c>
      <c r="F22" s="19" t="s">
        <v>16</v>
      </c>
      <c r="G22" s="19">
        <v>7.5</v>
      </c>
      <c r="H22" s="19">
        <v>7.56</v>
      </c>
      <c r="I22" s="74">
        <v>15.15</v>
      </c>
      <c r="J22" s="74">
        <f t="shared" si="0"/>
        <v>15.059999999999999</v>
      </c>
      <c r="K22" s="74">
        <v>0</v>
      </c>
      <c r="L22" s="76">
        <f t="shared" si="1"/>
        <v>30.21</v>
      </c>
      <c r="N22" s="5"/>
      <c r="O22" s="1"/>
      <c r="P22" s="1"/>
      <c r="Q22" s="1"/>
      <c r="R22" s="1"/>
    </row>
    <row r="23" spans="2:18" ht="30" customHeight="1" x14ac:dyDescent="0.3">
      <c r="B23" s="18">
        <v>20130000393645</v>
      </c>
      <c r="C23" s="19" t="s">
        <v>32</v>
      </c>
      <c r="D23" s="19" t="s">
        <v>41</v>
      </c>
      <c r="E23" s="19">
        <v>2010</v>
      </c>
      <c r="F23" s="19" t="s">
        <v>16</v>
      </c>
      <c r="G23" s="19">
        <v>7.76</v>
      </c>
      <c r="H23" s="19">
        <v>7.8</v>
      </c>
      <c r="I23" s="83">
        <v>15.6</v>
      </c>
      <c r="J23" s="74">
        <f t="shared" si="0"/>
        <v>15.559999999999999</v>
      </c>
      <c r="K23" s="74">
        <v>0</v>
      </c>
      <c r="L23" s="76">
        <f t="shared" si="1"/>
        <v>31.159999999999997</v>
      </c>
      <c r="N23" s="5"/>
      <c r="O23" s="1"/>
      <c r="P23" s="1"/>
      <c r="Q23" s="1"/>
      <c r="R23" s="1"/>
    </row>
    <row r="24" spans="2:18" ht="30" customHeight="1" x14ac:dyDescent="0.3">
      <c r="B24" s="18"/>
      <c r="C24" s="19" t="s">
        <v>68</v>
      </c>
      <c r="D24" s="19" t="s">
        <v>69</v>
      </c>
      <c r="E24" s="19">
        <v>2010</v>
      </c>
      <c r="F24" s="19" t="s">
        <v>17</v>
      </c>
      <c r="G24" s="59" t="s">
        <v>81</v>
      </c>
      <c r="H24" s="59" t="s">
        <v>81</v>
      </c>
      <c r="I24" s="75">
        <v>0</v>
      </c>
      <c r="J24" s="75">
        <v>0</v>
      </c>
      <c r="K24" s="75">
        <v>0</v>
      </c>
      <c r="L24" s="76">
        <f t="shared" si="1"/>
        <v>0</v>
      </c>
      <c r="N24" s="5"/>
      <c r="O24" s="1"/>
      <c r="P24" s="1"/>
      <c r="Q24" s="1"/>
      <c r="R24" s="1"/>
    </row>
    <row r="25" spans="2:18" ht="30" customHeight="1" thickBot="1" x14ac:dyDescent="0.35">
      <c r="B25" s="20"/>
      <c r="C25" s="21"/>
      <c r="D25" s="21"/>
      <c r="E25" s="21"/>
      <c r="F25" s="21"/>
      <c r="G25" s="47"/>
      <c r="H25" s="21"/>
      <c r="I25" s="83"/>
      <c r="J25" s="74"/>
      <c r="K25" s="74"/>
      <c r="L25" s="76">
        <f t="shared" si="1"/>
        <v>0</v>
      </c>
      <c r="N25" s="5"/>
      <c r="O25" s="1"/>
      <c r="P25" s="1"/>
      <c r="Q25" s="1"/>
      <c r="R25" s="1"/>
    </row>
    <row r="26" spans="2:18" ht="30" customHeight="1" thickBot="1" x14ac:dyDescent="0.35">
      <c r="B26" s="55"/>
      <c r="C26" s="56"/>
      <c r="D26" s="57" t="s">
        <v>57</v>
      </c>
      <c r="E26" s="56"/>
      <c r="F26" s="56"/>
      <c r="G26" s="56"/>
      <c r="H26" s="56"/>
      <c r="I26" s="87"/>
      <c r="J26" s="85"/>
      <c r="K26" s="85"/>
      <c r="L26" s="86">
        <f t="shared" si="1"/>
        <v>0</v>
      </c>
      <c r="N26" s="5"/>
      <c r="O26" s="1"/>
      <c r="P26" s="1"/>
      <c r="Q26" s="1"/>
      <c r="R26" s="1"/>
    </row>
    <row r="27" spans="2:18" ht="30" customHeight="1" x14ac:dyDescent="0.3">
      <c r="B27" s="69">
        <v>20160000450907</v>
      </c>
      <c r="C27" s="70" t="s">
        <v>5</v>
      </c>
      <c r="D27" s="71" t="s">
        <v>24</v>
      </c>
      <c r="E27" s="71">
        <v>2011</v>
      </c>
      <c r="F27" s="71" t="s">
        <v>16</v>
      </c>
      <c r="G27" s="72">
        <v>7.1</v>
      </c>
      <c r="H27" s="71">
        <v>7</v>
      </c>
      <c r="I27" s="74">
        <v>15.06</v>
      </c>
      <c r="J27" s="74">
        <f t="shared" si="0"/>
        <v>14.1</v>
      </c>
      <c r="K27" s="74">
        <v>15.01</v>
      </c>
      <c r="L27" s="76">
        <f t="shared" si="1"/>
        <v>29.16</v>
      </c>
      <c r="N27" s="5"/>
      <c r="O27" s="1"/>
      <c r="P27" s="1"/>
      <c r="Q27" s="1"/>
      <c r="R27" s="1"/>
    </row>
    <row r="28" spans="2:18" ht="30" customHeight="1" x14ac:dyDescent="0.3">
      <c r="B28" s="69">
        <v>20140000408126</v>
      </c>
      <c r="C28" s="70" t="s">
        <v>5</v>
      </c>
      <c r="D28" s="71" t="s">
        <v>18</v>
      </c>
      <c r="E28" s="71">
        <v>2011</v>
      </c>
      <c r="F28" s="71" t="s">
        <v>16</v>
      </c>
      <c r="G28" s="72">
        <v>7.68</v>
      </c>
      <c r="H28" s="71">
        <v>7.4</v>
      </c>
      <c r="I28" s="74">
        <v>15.17</v>
      </c>
      <c r="J28" s="74">
        <f t="shared" si="0"/>
        <v>15.08</v>
      </c>
      <c r="K28" s="74">
        <v>15.05</v>
      </c>
      <c r="L28" s="76">
        <f t="shared" si="1"/>
        <v>30.25</v>
      </c>
      <c r="N28" s="5"/>
      <c r="O28" s="1"/>
      <c r="P28" s="1"/>
      <c r="Q28" s="1"/>
      <c r="R28" s="1"/>
    </row>
    <row r="29" spans="2:18" ht="30" customHeight="1" x14ac:dyDescent="0.3">
      <c r="B29" s="69">
        <v>20140000408846</v>
      </c>
      <c r="C29" s="70" t="s">
        <v>5</v>
      </c>
      <c r="D29" s="71" t="s">
        <v>83</v>
      </c>
      <c r="E29" s="71">
        <v>2011</v>
      </c>
      <c r="F29" s="71" t="s">
        <v>17</v>
      </c>
      <c r="G29" s="72">
        <v>7.08</v>
      </c>
      <c r="H29" s="71">
        <v>7.1</v>
      </c>
      <c r="I29" s="74">
        <v>13.94</v>
      </c>
      <c r="J29" s="74">
        <f t="shared" si="0"/>
        <v>14.18</v>
      </c>
      <c r="K29" s="74">
        <v>14.3</v>
      </c>
      <c r="L29" s="76">
        <f t="shared" si="1"/>
        <v>28.119999999999997</v>
      </c>
      <c r="N29" s="5"/>
      <c r="O29" s="1"/>
      <c r="P29" s="1"/>
      <c r="Q29" s="1"/>
      <c r="R29" s="1"/>
    </row>
    <row r="30" spans="2:18" ht="30" customHeight="1" x14ac:dyDescent="0.3">
      <c r="B30" s="69">
        <v>20140000407497</v>
      </c>
      <c r="C30" s="70" t="s">
        <v>5</v>
      </c>
      <c r="D30" s="71" t="s">
        <v>22</v>
      </c>
      <c r="E30" s="71">
        <v>2011</v>
      </c>
      <c r="F30" s="71" t="s">
        <v>16</v>
      </c>
      <c r="G30" s="72">
        <v>7.72</v>
      </c>
      <c r="H30" s="71">
        <v>7.8</v>
      </c>
      <c r="I30" s="74">
        <v>16.03</v>
      </c>
      <c r="J30" s="74">
        <f t="shared" si="0"/>
        <v>15.52</v>
      </c>
      <c r="K30" s="74">
        <v>16.3</v>
      </c>
      <c r="L30" s="76">
        <f t="shared" si="1"/>
        <v>31.55</v>
      </c>
      <c r="N30" s="5"/>
      <c r="O30" s="1"/>
      <c r="P30" s="1"/>
      <c r="Q30" s="1"/>
      <c r="R30" s="1"/>
    </row>
    <row r="31" spans="2:18" ht="30" customHeight="1" x14ac:dyDescent="0.3">
      <c r="B31" s="69">
        <v>20140000403418</v>
      </c>
      <c r="C31" s="70" t="s">
        <v>32</v>
      </c>
      <c r="D31" s="71" t="s">
        <v>33</v>
      </c>
      <c r="E31" s="71">
        <v>2011</v>
      </c>
      <c r="F31" s="71" t="s">
        <v>17</v>
      </c>
      <c r="G31" s="72">
        <v>7.36</v>
      </c>
      <c r="H31" s="71">
        <v>7.5</v>
      </c>
      <c r="I31" s="74">
        <v>15.02</v>
      </c>
      <c r="J31" s="74">
        <f t="shared" si="0"/>
        <v>14.86</v>
      </c>
      <c r="K31" s="74">
        <v>0</v>
      </c>
      <c r="L31" s="76">
        <f t="shared" si="1"/>
        <v>29.88</v>
      </c>
      <c r="N31" s="5"/>
      <c r="O31" s="1"/>
      <c r="P31" s="1"/>
      <c r="Q31" s="1"/>
      <c r="R31" s="1"/>
    </row>
    <row r="32" spans="2:18" ht="30" customHeight="1" x14ac:dyDescent="0.3">
      <c r="B32" s="69">
        <v>20140000404256</v>
      </c>
      <c r="C32" s="70" t="s">
        <v>32</v>
      </c>
      <c r="D32" s="71" t="s">
        <v>36</v>
      </c>
      <c r="E32" s="71">
        <v>2011</v>
      </c>
      <c r="F32" s="71" t="s">
        <v>16</v>
      </c>
      <c r="G32" s="60" t="s">
        <v>80</v>
      </c>
      <c r="H32" s="60" t="s">
        <v>80</v>
      </c>
      <c r="I32" s="75">
        <v>14.96</v>
      </c>
      <c r="J32" s="75">
        <v>0</v>
      </c>
      <c r="K32" s="75">
        <v>0</v>
      </c>
      <c r="L32" s="76">
        <f t="shared" si="1"/>
        <v>14.96</v>
      </c>
      <c r="N32" s="5"/>
      <c r="O32" s="1"/>
      <c r="P32" s="1"/>
      <c r="Q32" s="1"/>
      <c r="R32" s="1"/>
    </row>
    <row r="33" spans="2:12" ht="30" customHeight="1" x14ac:dyDescent="0.3">
      <c r="B33" s="69">
        <v>20140000405654</v>
      </c>
      <c r="C33" s="70" t="s">
        <v>32</v>
      </c>
      <c r="D33" s="71" t="s">
        <v>43</v>
      </c>
      <c r="E33" s="71">
        <v>2011</v>
      </c>
      <c r="F33" s="71" t="s">
        <v>17</v>
      </c>
      <c r="G33" s="71">
        <v>7.1</v>
      </c>
      <c r="H33" s="71">
        <v>7.4</v>
      </c>
      <c r="I33" s="74">
        <v>0</v>
      </c>
      <c r="J33" s="74">
        <f t="shared" si="0"/>
        <v>14.5</v>
      </c>
      <c r="K33" s="74">
        <v>0</v>
      </c>
      <c r="L33" s="76">
        <f t="shared" si="1"/>
        <v>14.5</v>
      </c>
    </row>
    <row r="34" spans="2:12" ht="30" customHeight="1" x14ac:dyDescent="0.3">
      <c r="B34" s="69">
        <v>20140000404242</v>
      </c>
      <c r="C34" s="70" t="s">
        <v>32</v>
      </c>
      <c r="D34" s="71" t="s">
        <v>48</v>
      </c>
      <c r="E34" s="71">
        <v>2011</v>
      </c>
      <c r="F34" s="71" t="s">
        <v>17</v>
      </c>
      <c r="G34" s="72">
        <v>6.96</v>
      </c>
      <c r="H34" s="71">
        <v>6.6</v>
      </c>
      <c r="I34" s="74">
        <v>13.48</v>
      </c>
      <c r="J34" s="74">
        <f t="shared" si="0"/>
        <v>13.559999999999999</v>
      </c>
      <c r="K34" s="74">
        <v>0</v>
      </c>
      <c r="L34" s="76">
        <f t="shared" si="1"/>
        <v>27.04</v>
      </c>
    </row>
    <row r="35" spans="2:12" ht="30" customHeight="1" x14ac:dyDescent="0.3">
      <c r="B35" s="69" t="s">
        <v>32</v>
      </c>
      <c r="C35" s="70" t="s">
        <v>32</v>
      </c>
      <c r="D35" s="71" t="s">
        <v>74</v>
      </c>
      <c r="E35" s="71">
        <v>2011</v>
      </c>
      <c r="F35" s="71" t="s">
        <v>17</v>
      </c>
      <c r="G35" s="71">
        <v>7.48</v>
      </c>
      <c r="H35" s="71">
        <v>7.3</v>
      </c>
      <c r="I35" s="74">
        <v>0</v>
      </c>
      <c r="J35" s="74">
        <f t="shared" si="0"/>
        <v>14.780000000000001</v>
      </c>
      <c r="K35" s="74">
        <v>0</v>
      </c>
      <c r="L35" s="76">
        <f t="shared" si="1"/>
        <v>14.780000000000001</v>
      </c>
    </row>
    <row r="36" spans="2:12" ht="30" customHeight="1" x14ac:dyDescent="0.3">
      <c r="B36" s="22"/>
      <c r="C36" s="23"/>
      <c r="D36" s="23"/>
      <c r="E36" s="23"/>
      <c r="F36" s="23"/>
      <c r="G36" s="23"/>
      <c r="H36" s="23"/>
      <c r="I36" s="83"/>
      <c r="J36" s="74"/>
      <c r="K36" s="74"/>
      <c r="L36" s="76">
        <f t="shared" si="1"/>
        <v>0</v>
      </c>
    </row>
    <row r="37" spans="2:12" ht="30" customHeight="1" thickBot="1" x14ac:dyDescent="0.35">
      <c r="B37" s="24"/>
      <c r="C37" s="25"/>
      <c r="D37" s="25"/>
      <c r="E37" s="25"/>
      <c r="F37" s="25"/>
      <c r="G37" s="25"/>
      <c r="H37" s="25"/>
      <c r="I37" s="83"/>
      <c r="J37" s="74"/>
      <c r="K37" s="74"/>
      <c r="L37" s="76">
        <f t="shared" si="1"/>
        <v>0</v>
      </c>
    </row>
    <row r="38" spans="2:12" ht="30" customHeight="1" thickBot="1" x14ac:dyDescent="0.45">
      <c r="B38" s="28"/>
      <c r="C38" s="29"/>
      <c r="D38" s="32" t="s">
        <v>78</v>
      </c>
      <c r="E38" s="29"/>
      <c r="F38" s="29"/>
      <c r="G38" s="29"/>
      <c r="H38" s="29"/>
      <c r="I38" s="87"/>
      <c r="J38" s="85"/>
      <c r="K38" s="85"/>
      <c r="L38" s="86"/>
    </row>
    <row r="39" spans="2:12" ht="30" customHeight="1" x14ac:dyDescent="0.3">
      <c r="B39" s="26">
        <v>20155000043754</v>
      </c>
      <c r="C39" s="27" t="s">
        <v>5</v>
      </c>
      <c r="D39" s="27" t="s">
        <v>31</v>
      </c>
      <c r="E39" s="27">
        <v>2012</v>
      </c>
      <c r="F39" s="27" t="s">
        <v>17</v>
      </c>
      <c r="G39" s="27">
        <v>7.05</v>
      </c>
      <c r="H39" s="27">
        <v>7.03</v>
      </c>
      <c r="I39" s="74">
        <v>13.8</v>
      </c>
      <c r="J39" s="74">
        <f t="shared" si="0"/>
        <v>14.08</v>
      </c>
      <c r="K39" s="74">
        <v>14.71</v>
      </c>
      <c r="L39" s="76">
        <f t="shared" si="1"/>
        <v>27.880000000000003</v>
      </c>
    </row>
    <row r="40" spans="2:12" ht="30" customHeight="1" x14ac:dyDescent="0.3">
      <c r="B40" s="28">
        <v>20160000450907</v>
      </c>
      <c r="C40" s="29" t="s">
        <v>5</v>
      </c>
      <c r="D40" s="29" t="s">
        <v>25</v>
      </c>
      <c r="E40" s="29">
        <v>2012</v>
      </c>
      <c r="F40" s="29" t="s">
        <v>17</v>
      </c>
      <c r="G40" s="29">
        <v>6.43</v>
      </c>
      <c r="H40" s="29">
        <v>6.71</v>
      </c>
      <c r="I40" s="74">
        <v>13.65</v>
      </c>
      <c r="J40" s="74">
        <f t="shared" si="0"/>
        <v>13.14</v>
      </c>
      <c r="K40" s="74">
        <v>12.2</v>
      </c>
      <c r="L40" s="76">
        <f t="shared" si="1"/>
        <v>26.79</v>
      </c>
    </row>
    <row r="41" spans="2:12" ht="30" customHeight="1" x14ac:dyDescent="0.3">
      <c r="B41" s="28">
        <v>20150000425283</v>
      </c>
      <c r="C41" s="29" t="s">
        <v>5</v>
      </c>
      <c r="D41" s="29" t="s">
        <v>6</v>
      </c>
      <c r="E41" s="29">
        <v>2012</v>
      </c>
      <c r="F41" s="29" t="s">
        <v>16</v>
      </c>
      <c r="G41" s="29">
        <v>7.23</v>
      </c>
      <c r="H41" s="29">
        <v>7.65</v>
      </c>
      <c r="I41" s="74">
        <v>14.2</v>
      </c>
      <c r="J41" s="74">
        <f t="shared" si="0"/>
        <v>14.88</v>
      </c>
      <c r="K41" s="74">
        <v>14.8</v>
      </c>
      <c r="L41" s="76">
        <f t="shared" si="1"/>
        <v>29.08</v>
      </c>
    </row>
    <row r="42" spans="2:12" ht="30" customHeight="1" x14ac:dyDescent="0.3">
      <c r="B42" s="28">
        <v>20150000429666</v>
      </c>
      <c r="C42" s="29" t="s">
        <v>5</v>
      </c>
      <c r="D42" s="29" t="s">
        <v>8</v>
      </c>
      <c r="E42" s="29">
        <v>2012</v>
      </c>
      <c r="F42" s="29" t="s">
        <v>16</v>
      </c>
      <c r="G42" s="29">
        <v>7.05</v>
      </c>
      <c r="H42" s="29">
        <v>6.76</v>
      </c>
      <c r="I42" s="74">
        <v>0</v>
      </c>
      <c r="J42" s="74">
        <f t="shared" si="0"/>
        <v>13.809999999999999</v>
      </c>
      <c r="K42" s="74">
        <v>13.95</v>
      </c>
      <c r="L42" s="76">
        <f t="shared" si="1"/>
        <v>13.809999999999999</v>
      </c>
    </row>
    <row r="43" spans="2:12" ht="30" customHeight="1" x14ac:dyDescent="0.3">
      <c r="B43" s="28">
        <v>20150000431499</v>
      </c>
      <c r="C43" s="29" t="s">
        <v>5</v>
      </c>
      <c r="D43" s="29" t="s">
        <v>14</v>
      </c>
      <c r="E43" s="29">
        <v>2012</v>
      </c>
      <c r="F43" s="29" t="s">
        <v>17</v>
      </c>
      <c r="G43" s="29">
        <v>6.86</v>
      </c>
      <c r="H43" s="29">
        <v>6.23</v>
      </c>
      <c r="I43" s="74">
        <v>12.8</v>
      </c>
      <c r="J43" s="74">
        <f t="shared" si="0"/>
        <v>13.09</v>
      </c>
      <c r="K43" s="74">
        <v>12</v>
      </c>
      <c r="L43" s="76">
        <f t="shared" si="1"/>
        <v>25.89</v>
      </c>
    </row>
    <row r="44" spans="2:12" ht="30" customHeight="1" x14ac:dyDescent="0.3">
      <c r="B44" s="28">
        <v>20150000424830</v>
      </c>
      <c r="C44" s="29" t="s">
        <v>32</v>
      </c>
      <c r="D44" s="29" t="s">
        <v>47</v>
      </c>
      <c r="E44" s="29">
        <v>2012</v>
      </c>
      <c r="F44" s="29" t="s">
        <v>17</v>
      </c>
      <c r="G44" s="29">
        <v>7.11</v>
      </c>
      <c r="H44" s="29">
        <v>7.28</v>
      </c>
      <c r="I44" s="74">
        <v>14.1</v>
      </c>
      <c r="J44" s="74">
        <f t="shared" si="0"/>
        <v>14.39</v>
      </c>
      <c r="K44" s="74">
        <v>0</v>
      </c>
      <c r="L44" s="76">
        <f t="shared" si="1"/>
        <v>28.490000000000002</v>
      </c>
    </row>
    <row r="45" spans="2:12" ht="30" customHeight="1" x14ac:dyDescent="0.3">
      <c r="B45" s="28"/>
      <c r="C45" s="29" t="s">
        <v>68</v>
      </c>
      <c r="D45" s="29" t="s">
        <v>65</v>
      </c>
      <c r="E45" s="29">
        <v>2012</v>
      </c>
      <c r="F45" s="29" t="s">
        <v>17</v>
      </c>
      <c r="G45" s="29">
        <v>6.23</v>
      </c>
      <c r="H45" s="29">
        <v>6.76</v>
      </c>
      <c r="I45" s="74">
        <v>0</v>
      </c>
      <c r="J45" s="74">
        <f t="shared" si="0"/>
        <v>12.99</v>
      </c>
      <c r="K45" s="74">
        <v>0</v>
      </c>
      <c r="L45" s="76">
        <f t="shared" si="1"/>
        <v>12.99</v>
      </c>
    </row>
    <row r="46" spans="2:12" ht="30" customHeight="1" x14ac:dyDescent="0.3">
      <c r="B46" s="28"/>
      <c r="C46" s="29" t="s">
        <v>32</v>
      </c>
      <c r="D46" s="29" t="s">
        <v>77</v>
      </c>
      <c r="E46" s="29">
        <v>2012</v>
      </c>
      <c r="F46" s="29" t="s">
        <v>16</v>
      </c>
      <c r="G46" s="29">
        <v>6.85</v>
      </c>
      <c r="H46" s="29">
        <v>6.05</v>
      </c>
      <c r="I46" s="74">
        <v>0</v>
      </c>
      <c r="J46" s="74">
        <f t="shared" si="0"/>
        <v>12.899999999999999</v>
      </c>
      <c r="K46" s="74">
        <v>0</v>
      </c>
      <c r="L46" s="76">
        <f t="shared" si="1"/>
        <v>12.899999999999999</v>
      </c>
    </row>
    <row r="47" spans="2:12" ht="30" customHeight="1" x14ac:dyDescent="0.3">
      <c r="B47" s="28"/>
      <c r="C47" s="29" t="s">
        <v>68</v>
      </c>
      <c r="D47" s="29" t="s">
        <v>66</v>
      </c>
      <c r="E47" s="29">
        <v>2013</v>
      </c>
      <c r="F47" s="29" t="s">
        <v>17</v>
      </c>
      <c r="G47" s="61" t="s">
        <v>81</v>
      </c>
      <c r="H47" s="61" t="s">
        <v>81</v>
      </c>
      <c r="I47" s="75"/>
      <c r="J47" s="75"/>
      <c r="K47" s="75"/>
      <c r="L47" s="76">
        <f t="shared" si="1"/>
        <v>0</v>
      </c>
    </row>
    <row r="48" spans="2:12" ht="30" customHeight="1" x14ac:dyDescent="0.3">
      <c r="B48" s="28"/>
      <c r="C48" s="29" t="s">
        <v>68</v>
      </c>
      <c r="D48" s="29" t="s">
        <v>67</v>
      </c>
      <c r="E48" s="29">
        <v>2013</v>
      </c>
      <c r="F48" s="29" t="s">
        <v>17</v>
      </c>
      <c r="G48" s="61" t="s">
        <v>81</v>
      </c>
      <c r="H48" s="61" t="s">
        <v>81</v>
      </c>
      <c r="I48" s="75"/>
      <c r="J48" s="75"/>
      <c r="K48" s="75"/>
      <c r="L48" s="76">
        <f t="shared" si="1"/>
        <v>0</v>
      </c>
    </row>
    <row r="49" spans="2:12" ht="30" customHeight="1" x14ac:dyDescent="0.3">
      <c r="B49" s="28"/>
      <c r="C49" s="29" t="s">
        <v>32</v>
      </c>
      <c r="D49" s="29" t="s">
        <v>75</v>
      </c>
      <c r="E49" s="29">
        <v>2013</v>
      </c>
      <c r="F49" s="29" t="s">
        <v>16</v>
      </c>
      <c r="G49" s="62">
        <v>7.83</v>
      </c>
      <c r="H49" s="63">
        <v>7.58</v>
      </c>
      <c r="I49" s="74">
        <v>0</v>
      </c>
      <c r="J49" s="74">
        <f t="shared" si="0"/>
        <v>15.41</v>
      </c>
      <c r="K49" s="74">
        <v>10</v>
      </c>
      <c r="L49" s="76">
        <f>+K49+J49</f>
        <v>25.41</v>
      </c>
    </row>
    <row r="50" spans="2:12" ht="30" customHeight="1" x14ac:dyDescent="0.3">
      <c r="B50" s="28"/>
      <c r="C50" s="29"/>
      <c r="D50" s="29"/>
      <c r="E50" s="29"/>
      <c r="F50" s="29"/>
      <c r="G50" s="48"/>
      <c r="H50" s="29"/>
      <c r="I50" s="83"/>
      <c r="J50" s="74"/>
      <c r="K50" s="74"/>
      <c r="L50" s="76">
        <f t="shared" si="1"/>
        <v>0</v>
      </c>
    </row>
    <row r="51" spans="2:12" ht="30" customHeight="1" thickBot="1" x14ac:dyDescent="0.35">
      <c r="B51" s="28"/>
      <c r="C51" s="29"/>
      <c r="D51" s="29"/>
      <c r="E51" s="29"/>
      <c r="F51" s="29"/>
      <c r="G51" s="48"/>
      <c r="H51" s="29"/>
      <c r="I51" s="83"/>
      <c r="J51" s="74"/>
      <c r="K51" s="74"/>
      <c r="L51" s="76">
        <f t="shared" si="1"/>
        <v>0</v>
      </c>
    </row>
    <row r="52" spans="2:12" ht="30" customHeight="1" thickBot="1" x14ac:dyDescent="0.4">
      <c r="B52" s="88"/>
      <c r="C52" s="89" t="s">
        <v>58</v>
      </c>
      <c r="D52" s="89"/>
      <c r="E52" s="89"/>
      <c r="F52" s="89"/>
      <c r="G52" s="89"/>
      <c r="H52" s="89"/>
      <c r="I52" s="87"/>
      <c r="J52" s="85"/>
      <c r="K52" s="85"/>
      <c r="L52" s="86"/>
    </row>
    <row r="53" spans="2:12" ht="30" customHeight="1" x14ac:dyDescent="0.3">
      <c r="B53" s="65">
        <v>20170000457939</v>
      </c>
      <c r="C53" s="64" t="s">
        <v>5</v>
      </c>
      <c r="D53" s="64" t="s">
        <v>19</v>
      </c>
      <c r="E53" s="64">
        <v>2014</v>
      </c>
      <c r="F53" s="64" t="s">
        <v>16</v>
      </c>
      <c r="G53" s="64">
        <v>7.38</v>
      </c>
      <c r="H53" s="64">
        <v>7.08</v>
      </c>
      <c r="I53" s="74">
        <v>16.55</v>
      </c>
      <c r="J53" s="74">
        <f t="shared" si="0"/>
        <v>14.46</v>
      </c>
      <c r="K53" s="74">
        <v>13.8</v>
      </c>
      <c r="L53" s="76">
        <f t="shared" si="1"/>
        <v>31.01</v>
      </c>
    </row>
    <row r="54" spans="2:12" ht="30" customHeight="1" x14ac:dyDescent="0.3">
      <c r="B54" s="65">
        <v>20170000466145</v>
      </c>
      <c r="C54" s="64" t="s">
        <v>5</v>
      </c>
      <c r="D54" s="64" t="s">
        <v>71</v>
      </c>
      <c r="E54" s="64">
        <v>2014</v>
      </c>
      <c r="F54" s="64" t="s">
        <v>16</v>
      </c>
      <c r="G54" s="64">
        <v>6.96</v>
      </c>
      <c r="H54" s="64">
        <v>6.83</v>
      </c>
      <c r="I54" s="74">
        <v>0</v>
      </c>
      <c r="J54" s="74">
        <f t="shared" si="0"/>
        <v>13.79</v>
      </c>
      <c r="K54" s="74">
        <f>6+6.5</f>
        <v>12.5</v>
      </c>
      <c r="L54" s="76">
        <f t="shared" si="1"/>
        <v>13.79</v>
      </c>
    </row>
    <row r="55" spans="2:12" ht="30" customHeight="1" x14ac:dyDescent="0.3">
      <c r="B55" s="65">
        <v>20170000457721</v>
      </c>
      <c r="C55" s="64" t="s">
        <v>5</v>
      </c>
      <c r="D55" s="64" t="s">
        <v>72</v>
      </c>
      <c r="E55" s="64">
        <v>2014</v>
      </c>
      <c r="F55" s="64" t="s">
        <v>17</v>
      </c>
      <c r="G55" s="64">
        <v>6.81</v>
      </c>
      <c r="H55" s="64">
        <v>6.8</v>
      </c>
      <c r="I55" s="74">
        <v>0</v>
      </c>
      <c r="J55" s="74">
        <f t="shared" si="0"/>
        <v>13.61</v>
      </c>
      <c r="K55" s="74">
        <v>0</v>
      </c>
      <c r="L55" s="76">
        <f t="shared" si="1"/>
        <v>13.61</v>
      </c>
    </row>
    <row r="56" spans="2:12" ht="30" customHeight="1" x14ac:dyDescent="0.3">
      <c r="B56" s="65">
        <v>20170000458926</v>
      </c>
      <c r="C56" s="64" t="s">
        <v>5</v>
      </c>
      <c r="D56" s="64" t="s">
        <v>20</v>
      </c>
      <c r="E56" s="64">
        <v>2015</v>
      </c>
      <c r="F56" s="64" t="s">
        <v>16</v>
      </c>
      <c r="G56" s="64">
        <v>7.06</v>
      </c>
      <c r="H56" s="64">
        <v>7.33</v>
      </c>
      <c r="I56" s="74">
        <v>14.9</v>
      </c>
      <c r="J56" s="74">
        <f t="shared" si="0"/>
        <v>14.39</v>
      </c>
      <c r="K56" s="74">
        <f>6.9+6.85</f>
        <v>13.75</v>
      </c>
      <c r="L56" s="76">
        <f t="shared" si="1"/>
        <v>29.29</v>
      </c>
    </row>
    <row r="57" spans="2:12" ht="30" customHeight="1" x14ac:dyDescent="0.3">
      <c r="B57" s="65">
        <v>20180000485866</v>
      </c>
      <c r="C57" s="64" t="s">
        <v>5</v>
      </c>
      <c r="D57" s="64" t="s">
        <v>70</v>
      </c>
      <c r="E57" s="64">
        <v>2015</v>
      </c>
      <c r="F57" s="64" t="s">
        <v>16</v>
      </c>
      <c r="G57" s="64">
        <v>6.81</v>
      </c>
      <c r="H57" s="64">
        <v>6.58</v>
      </c>
      <c r="I57" s="74">
        <v>0</v>
      </c>
      <c r="J57" s="74">
        <f t="shared" si="0"/>
        <v>13.39</v>
      </c>
      <c r="K57" s="74">
        <f>6.1+6.1</f>
        <v>12.2</v>
      </c>
      <c r="L57" s="76">
        <f t="shared" si="1"/>
        <v>13.39</v>
      </c>
    </row>
    <row r="58" spans="2:12" ht="30" customHeight="1" thickBot="1" x14ac:dyDescent="0.35">
      <c r="B58" s="66"/>
      <c r="C58" s="67" t="s">
        <v>5</v>
      </c>
      <c r="D58" s="67" t="s">
        <v>82</v>
      </c>
      <c r="E58" s="67">
        <v>2014</v>
      </c>
      <c r="F58" s="67" t="s">
        <v>16</v>
      </c>
      <c r="G58" s="67">
        <v>6.98</v>
      </c>
      <c r="H58" s="67">
        <v>6.8</v>
      </c>
      <c r="I58" s="77"/>
      <c r="J58" s="77">
        <f t="shared" si="0"/>
        <v>13.780000000000001</v>
      </c>
      <c r="K58" s="77">
        <v>0</v>
      </c>
      <c r="L58" s="92">
        <f t="shared" si="1"/>
        <v>13.780000000000001</v>
      </c>
    </row>
    <row r="59" spans="2:12" ht="24.9" customHeight="1" x14ac:dyDescent="0.3"/>
    <row r="60" spans="2:12" ht="24.9" customHeight="1" x14ac:dyDescent="0.3"/>
    <row r="61" spans="2:12" ht="24.9" customHeight="1" x14ac:dyDescent="0.3"/>
    <row r="62" spans="2:12" ht="24.9" customHeight="1" x14ac:dyDescent="0.3"/>
    <row r="63" spans="2:12" ht="24.9" customHeight="1" x14ac:dyDescent="0.3"/>
  </sheetData>
  <autoFilter ref="B6:J6" xr:uid="{00000000-0009-0000-0000-000002000000}">
    <sortState xmlns:xlrd2="http://schemas.microsoft.com/office/spreadsheetml/2017/richdata2" ref="B7:J34">
      <sortCondition ref="E6"/>
    </sortState>
  </autoFilter>
  <pageMargins left="0.25" right="0.25" top="0.75" bottom="0.75" header="0.3" footer="0.3"/>
  <pageSetup paperSize="9" scale="65" orientation="portrait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B8:M38"/>
  <sheetViews>
    <sheetView view="pageBreakPreview" zoomScale="90" zoomScaleNormal="100" zoomScaleSheetLayoutView="90" workbookViewId="0">
      <selection activeCell="C21" sqref="C21"/>
    </sheetView>
  </sheetViews>
  <sheetFormatPr baseColWidth="10" defaultRowHeight="14.4" x14ac:dyDescent="0.3"/>
  <cols>
    <col min="1" max="1" width="5.6640625" customWidth="1"/>
    <col min="2" max="2" width="33.6640625" customWidth="1"/>
    <col min="3" max="3" width="39.6640625" customWidth="1"/>
    <col min="4" max="4" width="15.5546875" customWidth="1"/>
    <col min="7" max="7" width="0" hidden="1" customWidth="1"/>
    <col min="9" max="11" width="14.6640625" customWidth="1"/>
    <col min="12" max="12" width="27.44140625" customWidth="1"/>
    <col min="16" max="16" width="22.5546875" customWidth="1"/>
  </cols>
  <sheetData>
    <row r="8" spans="2:13" ht="36.75" customHeight="1" x14ac:dyDescent="0.3">
      <c r="B8" s="30" t="s">
        <v>79</v>
      </c>
      <c r="C8" s="37"/>
      <c r="D8" s="31"/>
      <c r="E8" s="37"/>
      <c r="F8" s="37"/>
      <c r="G8" s="36"/>
      <c r="H8" s="36"/>
      <c r="I8" s="36"/>
      <c r="J8" s="36"/>
      <c r="K8" s="36"/>
    </row>
    <row r="9" spans="2:13" ht="25.8" customHeight="1" x14ac:dyDescent="0.3">
      <c r="B9" s="4" t="s">
        <v>4</v>
      </c>
      <c r="C9" s="4" t="s">
        <v>1</v>
      </c>
      <c r="D9" s="3" t="s">
        <v>52</v>
      </c>
      <c r="E9" s="4" t="s">
        <v>15</v>
      </c>
      <c r="F9" s="4" t="s">
        <v>3</v>
      </c>
      <c r="G9" s="4" t="s">
        <v>2</v>
      </c>
      <c r="H9" s="4" t="s">
        <v>84</v>
      </c>
      <c r="I9" s="4" t="s">
        <v>85</v>
      </c>
      <c r="J9" s="4" t="s">
        <v>88</v>
      </c>
      <c r="K9" s="4" t="s">
        <v>56</v>
      </c>
    </row>
    <row r="10" spans="2:13" ht="24.9" customHeight="1" x14ac:dyDescent="0.3">
      <c r="B10" s="52" t="s">
        <v>5</v>
      </c>
      <c r="C10" s="52" t="s">
        <v>26</v>
      </c>
      <c r="D10" s="52">
        <v>2009</v>
      </c>
      <c r="E10" s="52" t="s">
        <v>16</v>
      </c>
      <c r="F10" s="52">
        <v>-50</v>
      </c>
      <c r="G10" s="52" t="s">
        <v>27</v>
      </c>
      <c r="H10" s="52">
        <v>0</v>
      </c>
      <c r="I10" s="52">
        <v>7</v>
      </c>
      <c r="J10" s="7">
        <v>7</v>
      </c>
      <c r="K10" s="52">
        <f>+H10+I10+J10</f>
        <v>14</v>
      </c>
      <c r="L10" s="7"/>
      <c r="M10" s="36"/>
    </row>
    <row r="11" spans="2:13" ht="24.9" customHeight="1" x14ac:dyDescent="0.3">
      <c r="B11" s="7" t="s">
        <v>5</v>
      </c>
      <c r="C11" s="7" t="s">
        <v>29</v>
      </c>
      <c r="D11" s="7">
        <v>2009</v>
      </c>
      <c r="E11" s="7" t="s">
        <v>17</v>
      </c>
      <c r="F11" s="7">
        <v>-55</v>
      </c>
      <c r="G11" s="7" t="s">
        <v>30</v>
      </c>
      <c r="H11" s="7">
        <v>7</v>
      </c>
      <c r="I11" s="7">
        <v>5</v>
      </c>
      <c r="J11" s="7">
        <v>0</v>
      </c>
      <c r="K11" s="52">
        <f>+H11+I11+J11</f>
        <v>12</v>
      </c>
      <c r="L11" s="7"/>
      <c r="M11" s="36"/>
    </row>
    <row r="12" spans="2:13" ht="24.9" customHeight="1" x14ac:dyDescent="0.3">
      <c r="B12" s="52" t="s">
        <v>5</v>
      </c>
      <c r="C12" s="52" t="s">
        <v>55</v>
      </c>
      <c r="D12" s="52">
        <v>2009</v>
      </c>
      <c r="E12" s="52" t="s">
        <v>17</v>
      </c>
      <c r="F12" s="52">
        <v>-55</v>
      </c>
      <c r="G12" s="52" t="s">
        <v>73</v>
      </c>
      <c r="H12" s="52">
        <v>3</v>
      </c>
      <c r="I12" s="52">
        <v>7</v>
      </c>
      <c r="J12" s="52">
        <v>7</v>
      </c>
      <c r="K12" s="52">
        <f>+H12+I12+J12</f>
        <v>17</v>
      </c>
      <c r="L12" s="7"/>
      <c r="M12" s="36"/>
    </row>
    <row r="13" spans="2:13" ht="24.9" customHeight="1" thickBot="1" x14ac:dyDescent="0.35">
      <c r="B13" s="73" t="s">
        <v>32</v>
      </c>
      <c r="C13" s="73" t="s">
        <v>45</v>
      </c>
      <c r="D13" s="73">
        <v>2009</v>
      </c>
      <c r="E13" s="73" t="s">
        <v>16</v>
      </c>
      <c r="F13" s="73">
        <v>53</v>
      </c>
      <c r="G13" s="73" t="s">
        <v>40</v>
      </c>
      <c r="H13" s="73">
        <v>5</v>
      </c>
      <c r="I13" s="73">
        <v>0</v>
      </c>
      <c r="J13" s="73">
        <v>5</v>
      </c>
      <c r="K13" s="73">
        <f t="shared" ref="K13:K36" si="0">+H13+I13+J13</f>
        <v>10</v>
      </c>
      <c r="L13" s="7"/>
      <c r="M13" s="36"/>
    </row>
    <row r="14" spans="2:13" ht="24.9" customHeight="1" x14ac:dyDescent="0.3">
      <c r="B14" s="52" t="s">
        <v>5</v>
      </c>
      <c r="C14" s="52" t="s">
        <v>11</v>
      </c>
      <c r="D14" s="52">
        <v>2010</v>
      </c>
      <c r="E14" s="52" t="s">
        <v>17</v>
      </c>
      <c r="F14" s="52">
        <v>-50</v>
      </c>
      <c r="G14" s="52" t="s">
        <v>12</v>
      </c>
      <c r="H14" s="52">
        <v>5</v>
      </c>
      <c r="I14" s="52">
        <v>1</v>
      </c>
      <c r="J14" s="52">
        <v>5</v>
      </c>
      <c r="K14" s="52">
        <f t="shared" si="0"/>
        <v>11</v>
      </c>
      <c r="L14" s="7"/>
      <c r="M14" s="36"/>
    </row>
    <row r="15" spans="2:13" ht="24.9" customHeight="1" x14ac:dyDescent="0.3">
      <c r="B15" s="52" t="s">
        <v>32</v>
      </c>
      <c r="C15" s="52" t="s">
        <v>37</v>
      </c>
      <c r="D15" s="52">
        <v>2010</v>
      </c>
      <c r="E15" s="52" t="s">
        <v>17</v>
      </c>
      <c r="F15" s="52">
        <v>-50</v>
      </c>
      <c r="G15" s="52" t="s">
        <v>38</v>
      </c>
      <c r="H15" s="52">
        <v>7</v>
      </c>
      <c r="I15" s="52">
        <v>3</v>
      </c>
      <c r="J15" s="7">
        <v>3</v>
      </c>
      <c r="K15" s="52">
        <f t="shared" si="0"/>
        <v>13</v>
      </c>
      <c r="L15" s="7"/>
      <c r="M15" s="36"/>
    </row>
    <row r="16" spans="2:13" ht="24.9" customHeight="1" x14ac:dyDescent="0.3">
      <c r="B16" s="7" t="s">
        <v>32</v>
      </c>
      <c r="C16" s="7" t="s">
        <v>34</v>
      </c>
      <c r="D16" s="7">
        <v>2010</v>
      </c>
      <c r="E16" s="7" t="s">
        <v>17</v>
      </c>
      <c r="F16" s="7">
        <v>-50</v>
      </c>
      <c r="G16" s="7" t="s">
        <v>35</v>
      </c>
      <c r="H16" s="7"/>
      <c r="I16" s="7">
        <v>1</v>
      </c>
      <c r="J16" s="52">
        <v>3</v>
      </c>
      <c r="K16" s="52">
        <f t="shared" si="0"/>
        <v>4</v>
      </c>
      <c r="L16" s="7"/>
      <c r="M16" s="36"/>
    </row>
    <row r="17" spans="2:13" ht="24.9" customHeight="1" thickBot="1" x14ac:dyDescent="0.35">
      <c r="B17" s="73" t="s">
        <v>51</v>
      </c>
      <c r="C17" s="73" t="s">
        <v>50</v>
      </c>
      <c r="D17" s="73">
        <v>2010</v>
      </c>
      <c r="E17" s="73" t="s">
        <v>17</v>
      </c>
      <c r="F17" s="73">
        <v>-50</v>
      </c>
      <c r="G17" s="73" t="s">
        <v>61</v>
      </c>
      <c r="H17" s="73">
        <v>5</v>
      </c>
      <c r="I17" s="73">
        <v>7</v>
      </c>
      <c r="J17" s="73">
        <v>7</v>
      </c>
      <c r="K17" s="73">
        <f t="shared" si="0"/>
        <v>19</v>
      </c>
      <c r="L17" s="7"/>
      <c r="M17" s="36"/>
    </row>
    <row r="18" spans="2:13" ht="24.9" customHeight="1" x14ac:dyDescent="0.3">
      <c r="B18" s="52" t="s">
        <v>5</v>
      </c>
      <c r="C18" s="52" t="s">
        <v>24</v>
      </c>
      <c r="D18" s="52">
        <v>2011</v>
      </c>
      <c r="E18" s="52" t="s">
        <v>16</v>
      </c>
      <c r="F18" s="52">
        <v>-50</v>
      </c>
      <c r="G18" s="52" t="s">
        <v>10</v>
      </c>
      <c r="H18" s="52">
        <v>0</v>
      </c>
      <c r="I18" s="52">
        <v>5</v>
      </c>
      <c r="J18" s="52">
        <v>0</v>
      </c>
      <c r="K18" s="52">
        <f t="shared" si="0"/>
        <v>5</v>
      </c>
      <c r="L18" s="7"/>
      <c r="M18" s="36"/>
    </row>
    <row r="19" spans="2:13" ht="24.9" customHeight="1" x14ac:dyDescent="0.3">
      <c r="B19" s="7" t="s">
        <v>5</v>
      </c>
      <c r="C19" s="7" t="s">
        <v>83</v>
      </c>
      <c r="D19" s="7">
        <v>2011</v>
      </c>
      <c r="E19" s="7" t="s">
        <v>17</v>
      </c>
      <c r="F19" s="7">
        <v>-45</v>
      </c>
      <c r="G19" s="7" t="s">
        <v>7</v>
      </c>
      <c r="H19" s="7">
        <v>7</v>
      </c>
      <c r="I19" s="7">
        <v>3</v>
      </c>
      <c r="J19" s="7">
        <v>1</v>
      </c>
      <c r="K19" s="52">
        <f t="shared" si="0"/>
        <v>11</v>
      </c>
      <c r="L19" s="7"/>
      <c r="M19" s="36"/>
    </row>
    <row r="20" spans="2:13" ht="24.9" customHeight="1" x14ac:dyDescent="0.3">
      <c r="B20" s="52" t="s">
        <v>5</v>
      </c>
      <c r="C20" s="52" t="s">
        <v>22</v>
      </c>
      <c r="D20" s="52">
        <v>2011</v>
      </c>
      <c r="E20" s="52" t="s">
        <v>16</v>
      </c>
      <c r="F20" s="52">
        <v>-45</v>
      </c>
      <c r="G20" s="52" t="s">
        <v>23</v>
      </c>
      <c r="H20" s="52">
        <v>0</v>
      </c>
      <c r="I20" s="52">
        <v>7</v>
      </c>
      <c r="J20" s="7">
        <v>0</v>
      </c>
      <c r="K20" s="52">
        <f t="shared" si="0"/>
        <v>7</v>
      </c>
      <c r="L20" s="7"/>
      <c r="M20" s="36"/>
    </row>
    <row r="21" spans="2:13" ht="24.9" customHeight="1" x14ac:dyDescent="0.3">
      <c r="B21" s="7" t="s">
        <v>32</v>
      </c>
      <c r="C21" s="7" t="s">
        <v>33</v>
      </c>
      <c r="D21" s="7">
        <v>2011</v>
      </c>
      <c r="E21" s="7" t="s">
        <v>17</v>
      </c>
      <c r="F21" s="7">
        <v>-45</v>
      </c>
      <c r="G21" s="7" t="s">
        <v>9</v>
      </c>
      <c r="H21" s="7">
        <v>3</v>
      </c>
      <c r="I21" s="7">
        <v>3</v>
      </c>
      <c r="J21" s="7">
        <v>5</v>
      </c>
      <c r="K21" s="52">
        <f t="shared" si="0"/>
        <v>11</v>
      </c>
      <c r="L21" s="7"/>
      <c r="M21" s="36"/>
    </row>
    <row r="22" spans="2:13" ht="24.9" customHeight="1" x14ac:dyDescent="0.3">
      <c r="B22" s="52" t="s">
        <v>32</v>
      </c>
      <c r="C22" s="52" t="s">
        <v>43</v>
      </c>
      <c r="D22" s="52">
        <v>2011</v>
      </c>
      <c r="E22" s="52" t="s">
        <v>17</v>
      </c>
      <c r="F22" s="52">
        <v>-45</v>
      </c>
      <c r="G22" s="52" t="s">
        <v>35</v>
      </c>
      <c r="H22" s="52">
        <v>0</v>
      </c>
      <c r="I22" s="52">
        <v>5</v>
      </c>
      <c r="J22" s="52">
        <v>0</v>
      </c>
      <c r="K22" s="52">
        <f t="shared" si="0"/>
        <v>5</v>
      </c>
      <c r="L22" s="7"/>
      <c r="M22" s="36"/>
    </row>
    <row r="23" spans="2:13" ht="24.9" customHeight="1" x14ac:dyDescent="0.3">
      <c r="B23" s="7" t="s">
        <v>32</v>
      </c>
      <c r="C23" s="7" t="s">
        <v>74</v>
      </c>
      <c r="D23" s="7">
        <v>2011</v>
      </c>
      <c r="E23" s="7" t="s">
        <v>17</v>
      </c>
      <c r="F23" s="7">
        <v>-45</v>
      </c>
      <c r="G23" s="7" t="s">
        <v>7</v>
      </c>
      <c r="H23" s="7">
        <v>0</v>
      </c>
      <c r="I23" s="7">
        <v>7</v>
      </c>
      <c r="J23" s="7">
        <v>7</v>
      </c>
      <c r="K23" s="52">
        <f t="shared" si="0"/>
        <v>14</v>
      </c>
      <c r="L23" s="7"/>
      <c r="M23" s="36"/>
    </row>
    <row r="24" spans="2:13" ht="24.9" customHeight="1" thickBot="1" x14ac:dyDescent="0.35">
      <c r="B24" s="73" t="s">
        <v>32</v>
      </c>
      <c r="C24" s="73" t="s">
        <v>36</v>
      </c>
      <c r="D24" s="73">
        <v>2011</v>
      </c>
      <c r="E24" s="73" t="s">
        <v>16</v>
      </c>
      <c r="F24" s="73">
        <v>-45</v>
      </c>
      <c r="G24" s="73" t="s">
        <v>35</v>
      </c>
      <c r="H24" s="73">
        <v>7</v>
      </c>
      <c r="I24" s="73">
        <v>0</v>
      </c>
      <c r="J24" s="73">
        <v>7</v>
      </c>
      <c r="K24" s="73">
        <f t="shared" si="0"/>
        <v>14</v>
      </c>
      <c r="L24" s="7"/>
      <c r="M24" s="36"/>
    </row>
    <row r="25" spans="2:13" ht="24.9" customHeight="1" x14ac:dyDescent="0.3">
      <c r="B25" s="7" t="s">
        <v>5</v>
      </c>
      <c r="C25" s="7" t="s">
        <v>31</v>
      </c>
      <c r="D25" s="7">
        <v>2012</v>
      </c>
      <c r="E25" s="7" t="s">
        <v>17</v>
      </c>
      <c r="F25" s="7">
        <v>-40</v>
      </c>
      <c r="G25" s="7" t="s">
        <v>12</v>
      </c>
      <c r="H25" s="7">
        <v>3</v>
      </c>
      <c r="I25" s="7">
        <v>5</v>
      </c>
      <c r="J25" s="7">
        <v>7</v>
      </c>
      <c r="K25" s="52">
        <f t="shared" si="0"/>
        <v>15</v>
      </c>
      <c r="L25" s="7"/>
      <c r="M25" s="36"/>
    </row>
    <row r="26" spans="2:13" ht="24.9" customHeight="1" x14ac:dyDescent="0.3">
      <c r="B26" s="7" t="s">
        <v>5</v>
      </c>
      <c r="C26" s="7" t="s">
        <v>14</v>
      </c>
      <c r="D26" s="7">
        <v>2012</v>
      </c>
      <c r="E26" s="7" t="s">
        <v>17</v>
      </c>
      <c r="F26" s="7">
        <v>-40</v>
      </c>
      <c r="G26" s="7" t="s">
        <v>9</v>
      </c>
      <c r="H26" s="7">
        <v>7</v>
      </c>
      <c r="I26" s="7">
        <v>7</v>
      </c>
      <c r="J26" s="7">
        <v>3</v>
      </c>
      <c r="K26" s="52">
        <f t="shared" si="0"/>
        <v>17</v>
      </c>
      <c r="L26" s="7"/>
      <c r="M26" s="36"/>
    </row>
    <row r="27" spans="2:13" ht="24.9" customHeight="1" x14ac:dyDescent="0.3">
      <c r="B27" s="52" t="s">
        <v>5</v>
      </c>
      <c r="C27" s="52" t="s">
        <v>6</v>
      </c>
      <c r="D27" s="52">
        <v>2012</v>
      </c>
      <c r="E27" s="52" t="s">
        <v>16</v>
      </c>
      <c r="F27" s="52">
        <v>-40</v>
      </c>
      <c r="G27" s="52" t="s">
        <v>9</v>
      </c>
      <c r="H27" s="52">
        <v>5</v>
      </c>
      <c r="I27" s="52">
        <v>7</v>
      </c>
      <c r="J27" s="52">
        <v>7</v>
      </c>
      <c r="K27" s="52">
        <f t="shared" si="0"/>
        <v>19</v>
      </c>
      <c r="L27" s="7"/>
      <c r="M27" s="36"/>
    </row>
    <row r="28" spans="2:13" ht="24.9" customHeight="1" x14ac:dyDescent="0.3">
      <c r="B28" s="7" t="s">
        <v>5</v>
      </c>
      <c r="C28" s="7" t="s">
        <v>8</v>
      </c>
      <c r="D28" s="7">
        <v>2012</v>
      </c>
      <c r="E28" s="7" t="s">
        <v>16</v>
      </c>
      <c r="F28" s="7">
        <v>-40</v>
      </c>
      <c r="G28" s="7" t="s">
        <v>10</v>
      </c>
      <c r="H28" s="7">
        <v>0</v>
      </c>
      <c r="I28" s="7">
        <v>5</v>
      </c>
      <c r="J28" s="7">
        <v>3</v>
      </c>
      <c r="K28" s="52">
        <f t="shared" si="0"/>
        <v>8</v>
      </c>
      <c r="L28" s="7"/>
      <c r="M28" s="36"/>
    </row>
    <row r="29" spans="2:13" ht="24.9" customHeight="1" x14ac:dyDescent="0.3">
      <c r="B29" s="7" t="s">
        <v>32</v>
      </c>
      <c r="C29" s="7" t="s">
        <v>76</v>
      </c>
      <c r="D29" s="7">
        <v>2012</v>
      </c>
      <c r="E29" s="7" t="s">
        <v>17</v>
      </c>
      <c r="F29" s="7">
        <v>-40</v>
      </c>
      <c r="G29" s="7" t="s">
        <v>38</v>
      </c>
      <c r="H29" s="7">
        <v>1</v>
      </c>
      <c r="I29" s="7">
        <v>3</v>
      </c>
      <c r="J29" s="7">
        <v>5</v>
      </c>
      <c r="K29" s="52">
        <f t="shared" si="0"/>
        <v>9</v>
      </c>
      <c r="L29" s="7"/>
      <c r="M29" s="36"/>
    </row>
    <row r="30" spans="2:13" ht="24.9" customHeight="1" x14ac:dyDescent="0.3">
      <c r="B30" s="7" t="s">
        <v>32</v>
      </c>
      <c r="C30" s="7" t="s">
        <v>75</v>
      </c>
      <c r="D30" s="7">
        <v>2013</v>
      </c>
      <c r="E30" s="7" t="s">
        <v>16</v>
      </c>
      <c r="F30" s="7">
        <v>-40</v>
      </c>
      <c r="G30" s="7" t="s">
        <v>7</v>
      </c>
      <c r="H30" s="7">
        <v>1</v>
      </c>
      <c r="I30" s="7">
        <v>3</v>
      </c>
      <c r="J30" s="7">
        <v>3</v>
      </c>
      <c r="K30" s="52">
        <f t="shared" si="0"/>
        <v>7</v>
      </c>
      <c r="L30" s="7"/>
      <c r="M30" s="36"/>
    </row>
    <row r="31" spans="2:13" ht="24.9" customHeight="1" x14ac:dyDescent="0.3">
      <c r="B31" s="7"/>
      <c r="C31" s="7"/>
      <c r="D31" s="7"/>
      <c r="E31" s="7"/>
      <c r="F31" s="7"/>
      <c r="G31" s="7"/>
      <c r="H31" s="7"/>
      <c r="I31" s="7"/>
      <c r="J31" s="7"/>
      <c r="K31" s="52"/>
      <c r="L31" s="7"/>
      <c r="M31" s="36"/>
    </row>
    <row r="32" spans="2:13" ht="24.9" customHeight="1" x14ac:dyDescent="0.3">
      <c r="B32" s="7"/>
      <c r="C32" s="7"/>
      <c r="D32" s="7"/>
      <c r="E32" s="7"/>
      <c r="F32" s="7"/>
      <c r="G32" s="7"/>
      <c r="H32" s="7"/>
      <c r="I32" s="7"/>
      <c r="J32" s="7"/>
      <c r="K32" s="52"/>
      <c r="L32" s="7"/>
      <c r="M32" s="36"/>
    </row>
    <row r="33" spans="2:13" ht="24.9" customHeight="1" x14ac:dyDescent="0.3">
      <c r="B33" s="7"/>
      <c r="C33" s="7"/>
      <c r="D33" s="7"/>
      <c r="E33" s="7"/>
      <c r="F33" s="7"/>
      <c r="G33" s="7"/>
      <c r="H33" s="7"/>
      <c r="I33" s="7"/>
      <c r="J33" s="7"/>
      <c r="K33" s="52"/>
      <c r="L33" s="7"/>
      <c r="M33" s="36"/>
    </row>
    <row r="34" spans="2:13" ht="24.9" customHeight="1" x14ac:dyDescent="0.3">
      <c r="B34" s="7"/>
      <c r="C34" s="7"/>
      <c r="D34" s="7"/>
      <c r="E34" s="7"/>
      <c r="F34" s="7"/>
      <c r="G34" s="7"/>
      <c r="H34" s="7"/>
      <c r="I34" s="7"/>
      <c r="J34" s="7"/>
      <c r="K34" s="52"/>
      <c r="L34" s="7"/>
      <c r="M34" s="36"/>
    </row>
    <row r="35" spans="2:13" ht="24.9" customHeight="1" x14ac:dyDescent="0.3">
      <c r="B35" s="52"/>
      <c r="C35" s="52"/>
      <c r="D35" s="52"/>
      <c r="E35" s="52"/>
      <c r="F35" s="52"/>
      <c r="G35" s="52"/>
      <c r="H35" s="52"/>
      <c r="I35" s="52"/>
      <c r="J35" s="7"/>
      <c r="K35" s="52"/>
      <c r="L35" s="7"/>
      <c r="M35" s="36"/>
    </row>
    <row r="36" spans="2:13" ht="24.9" customHeight="1" x14ac:dyDescent="0.3">
      <c r="I36" s="7"/>
      <c r="J36" s="7"/>
      <c r="K36" s="52">
        <f t="shared" si="0"/>
        <v>0</v>
      </c>
      <c r="L36" s="7"/>
      <c r="M36" s="36"/>
    </row>
    <row r="37" spans="2:13" ht="24.9" customHeight="1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36"/>
    </row>
    <row r="38" spans="2:13" ht="24.9" customHeight="1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36"/>
    </row>
  </sheetData>
  <autoFilter ref="B9:I9" xr:uid="{00000000-0009-0000-0000-000003000000}">
    <sortState xmlns:xlrd2="http://schemas.microsoft.com/office/spreadsheetml/2017/richdata2" ref="B10:I30">
      <sortCondition ref="D9"/>
    </sortState>
  </autoFilter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2:J57"/>
  <sheetViews>
    <sheetView workbookViewId="0">
      <selection activeCell="B47" sqref="B47"/>
    </sheetView>
  </sheetViews>
  <sheetFormatPr baseColWidth="10" defaultRowHeight="14.4" x14ac:dyDescent="0.3"/>
  <cols>
    <col min="1" max="1" width="21.6640625" style="1" customWidth="1"/>
    <col min="2" max="2" width="32.109375" style="1" customWidth="1"/>
    <col min="3" max="3" width="12.77734375" style="1" customWidth="1"/>
    <col min="4" max="4" width="9.44140625" style="1" customWidth="1"/>
    <col min="5" max="7" width="12.77734375" style="1" customWidth="1"/>
  </cols>
  <sheetData>
    <row r="2" spans="1:8" x14ac:dyDescent="0.3">
      <c r="A2" s="38"/>
      <c r="B2" s="38"/>
      <c r="C2" s="38"/>
      <c r="D2" s="38"/>
      <c r="E2" s="38"/>
      <c r="F2" s="38"/>
      <c r="G2" s="38"/>
    </row>
    <row r="3" spans="1:8" ht="46.2" x14ac:dyDescent="0.85">
      <c r="A3" s="42" t="s">
        <v>60</v>
      </c>
      <c r="B3" s="38"/>
      <c r="C3" s="43"/>
      <c r="D3" s="38"/>
      <c r="E3" s="38"/>
      <c r="F3" s="38"/>
      <c r="G3" s="38"/>
    </row>
    <row r="4" spans="1:8" ht="31.2" x14ac:dyDescent="0.6">
      <c r="A4" s="38"/>
      <c r="B4" s="41" t="s">
        <v>116</v>
      </c>
      <c r="C4" s="38"/>
      <c r="D4" s="38"/>
      <c r="E4" s="38"/>
      <c r="F4" s="81"/>
      <c r="G4" s="38"/>
    </row>
    <row r="5" spans="1:8" ht="21" x14ac:dyDescent="0.4">
      <c r="A5" s="38"/>
      <c r="B5" s="39" t="s">
        <v>62</v>
      </c>
      <c r="C5" s="44" t="s">
        <v>89</v>
      </c>
      <c r="D5" s="38"/>
      <c r="E5" s="38"/>
      <c r="F5" s="81"/>
      <c r="G5" s="38"/>
    </row>
    <row r="6" spans="1:8" ht="21" x14ac:dyDescent="0.4">
      <c r="A6" s="38"/>
      <c r="B6" s="38"/>
      <c r="C6" s="44" t="s">
        <v>92</v>
      </c>
      <c r="D6" s="38"/>
      <c r="E6" s="38"/>
      <c r="F6" s="81"/>
      <c r="G6" s="38"/>
    </row>
    <row r="7" spans="1:8" ht="18" x14ac:dyDescent="0.35">
      <c r="A7" s="38"/>
      <c r="B7" s="38"/>
      <c r="C7" s="38"/>
      <c r="D7" s="38"/>
      <c r="E7" s="38"/>
      <c r="F7" s="40"/>
      <c r="G7" s="38"/>
    </row>
    <row r="8" spans="1:8" s="2" customFormat="1" ht="20.100000000000001" customHeight="1" x14ac:dyDescent="0.3">
      <c r="A8" s="4" t="s">
        <v>4</v>
      </c>
      <c r="B8" s="4" t="s">
        <v>1</v>
      </c>
      <c r="C8" s="82" t="s">
        <v>93</v>
      </c>
      <c r="D8" s="4" t="s">
        <v>15</v>
      </c>
      <c r="E8" s="4" t="s">
        <v>90</v>
      </c>
      <c r="F8" s="4" t="s">
        <v>91</v>
      </c>
      <c r="G8" s="4" t="s">
        <v>87</v>
      </c>
    </row>
    <row r="9" spans="1:8" ht="20.100000000000001" customHeight="1" x14ac:dyDescent="0.3">
      <c r="A9" s="78" t="s">
        <v>5</v>
      </c>
      <c r="B9" s="78" t="s">
        <v>26</v>
      </c>
      <c r="C9" s="78">
        <v>2009</v>
      </c>
      <c r="D9" s="78" t="s">
        <v>16</v>
      </c>
      <c r="E9" s="78"/>
      <c r="F9" s="78"/>
      <c r="G9" s="78">
        <v>12</v>
      </c>
      <c r="H9" s="36"/>
    </row>
    <row r="10" spans="1:8" ht="20.100000000000001" customHeight="1" x14ac:dyDescent="0.3">
      <c r="A10" s="78" t="s">
        <v>5</v>
      </c>
      <c r="B10" s="78" t="s">
        <v>29</v>
      </c>
      <c r="C10" s="78">
        <v>2009</v>
      </c>
      <c r="D10" s="78" t="s">
        <v>17</v>
      </c>
      <c r="E10" s="78"/>
      <c r="F10" s="78"/>
      <c r="G10" s="78">
        <v>8</v>
      </c>
      <c r="H10" s="36"/>
    </row>
    <row r="11" spans="1:8" ht="20.100000000000001" customHeight="1" x14ac:dyDescent="0.3">
      <c r="A11" s="78" t="s">
        <v>5</v>
      </c>
      <c r="B11" s="78" t="s">
        <v>55</v>
      </c>
      <c r="C11" s="78">
        <v>2009</v>
      </c>
      <c r="D11" s="78" t="s">
        <v>17</v>
      </c>
      <c r="E11" s="78"/>
      <c r="F11" s="78"/>
      <c r="G11" s="78">
        <v>10</v>
      </c>
      <c r="H11" s="36"/>
    </row>
    <row r="12" spans="1:8" ht="20.100000000000001" customHeight="1" x14ac:dyDescent="0.3">
      <c r="A12" s="79" t="s">
        <v>32</v>
      </c>
      <c r="B12" s="79" t="s">
        <v>45</v>
      </c>
      <c r="C12" s="79">
        <v>2009</v>
      </c>
      <c r="D12" s="79" t="s">
        <v>16</v>
      </c>
      <c r="E12" s="79"/>
      <c r="F12" s="79"/>
      <c r="G12" s="79">
        <v>2</v>
      </c>
      <c r="H12" s="36"/>
    </row>
    <row r="13" spans="1:8" ht="20.100000000000001" customHeight="1" x14ac:dyDescent="0.3">
      <c r="A13" s="7" t="s">
        <v>5</v>
      </c>
      <c r="B13" s="7" t="s">
        <v>11</v>
      </c>
      <c r="C13" s="7">
        <v>2010</v>
      </c>
      <c r="D13" s="7" t="s">
        <v>17</v>
      </c>
      <c r="E13" s="7"/>
      <c r="F13" s="7"/>
      <c r="G13" s="7">
        <v>8</v>
      </c>
      <c r="H13" s="36"/>
    </row>
    <row r="14" spans="1:8" ht="20.100000000000001" customHeight="1" x14ac:dyDescent="0.3">
      <c r="A14" s="7" t="s">
        <v>32</v>
      </c>
      <c r="B14" s="7" t="s">
        <v>34</v>
      </c>
      <c r="C14" s="7">
        <v>2010</v>
      </c>
      <c r="D14" s="7" t="s">
        <v>17</v>
      </c>
      <c r="E14" s="7"/>
      <c r="F14" s="7"/>
      <c r="G14" s="7">
        <v>2</v>
      </c>
      <c r="H14" s="36"/>
    </row>
    <row r="15" spans="1:8" ht="20.100000000000001" customHeight="1" x14ac:dyDescent="0.3">
      <c r="A15" s="7" t="s">
        <v>32</v>
      </c>
      <c r="B15" s="7" t="s">
        <v>37</v>
      </c>
      <c r="C15" s="7">
        <v>2010</v>
      </c>
      <c r="D15" s="7" t="s">
        <v>17</v>
      </c>
      <c r="E15" s="7"/>
      <c r="F15" s="7"/>
      <c r="G15" s="7">
        <v>12</v>
      </c>
      <c r="H15" s="36"/>
    </row>
    <row r="16" spans="1:8" ht="20.100000000000001" customHeight="1" x14ac:dyDescent="0.3">
      <c r="A16" s="7" t="s">
        <v>32</v>
      </c>
      <c r="B16" s="7" t="s">
        <v>39</v>
      </c>
      <c r="C16" s="7">
        <v>2010</v>
      </c>
      <c r="D16" s="7" t="s">
        <v>16</v>
      </c>
      <c r="E16" s="7"/>
      <c r="F16" s="7"/>
      <c r="G16" s="7">
        <v>2</v>
      </c>
      <c r="H16" s="36"/>
    </row>
    <row r="17" spans="1:10" ht="20.100000000000001" customHeight="1" x14ac:dyDescent="0.3">
      <c r="A17" s="7" t="s">
        <v>32</v>
      </c>
      <c r="B17" s="7" t="s">
        <v>41</v>
      </c>
      <c r="C17" s="7">
        <v>2010</v>
      </c>
      <c r="D17" s="7" t="s">
        <v>16</v>
      </c>
      <c r="E17" s="7"/>
      <c r="F17" s="7"/>
      <c r="G17" s="7">
        <v>2</v>
      </c>
      <c r="H17" s="36"/>
    </row>
    <row r="18" spans="1:10" ht="20.100000000000001" customHeight="1" x14ac:dyDescent="0.3">
      <c r="A18" s="51" t="s">
        <v>51</v>
      </c>
      <c r="B18" s="51" t="s">
        <v>50</v>
      </c>
      <c r="C18" s="51">
        <v>2010</v>
      </c>
      <c r="D18" s="51" t="s">
        <v>17</v>
      </c>
      <c r="E18" s="51"/>
      <c r="F18" s="51"/>
      <c r="G18" s="51">
        <v>10</v>
      </c>
      <c r="H18" s="36"/>
    </row>
    <row r="19" spans="1:10" ht="20.100000000000001" customHeight="1" x14ac:dyDescent="0.3">
      <c r="A19" s="80" t="s">
        <v>5</v>
      </c>
      <c r="B19" s="80" t="s">
        <v>24</v>
      </c>
      <c r="C19" s="80">
        <v>2011</v>
      </c>
      <c r="D19" s="80" t="s">
        <v>16</v>
      </c>
      <c r="E19" s="80"/>
      <c r="F19" s="80"/>
      <c r="G19" s="80">
        <v>5</v>
      </c>
      <c r="H19" s="36"/>
    </row>
    <row r="20" spans="1:10" ht="20.100000000000001" customHeight="1" x14ac:dyDescent="0.3">
      <c r="A20" s="80" t="s">
        <v>5</v>
      </c>
      <c r="B20" s="80" t="s">
        <v>18</v>
      </c>
      <c r="C20" s="80">
        <v>2011</v>
      </c>
      <c r="D20" s="80" t="s">
        <v>16</v>
      </c>
      <c r="E20" s="80"/>
      <c r="F20" s="80"/>
      <c r="G20" s="80">
        <v>2</v>
      </c>
      <c r="H20" s="36"/>
    </row>
    <row r="21" spans="1:10" ht="20.100000000000001" customHeight="1" x14ac:dyDescent="0.3">
      <c r="A21" s="80" t="s">
        <v>5</v>
      </c>
      <c r="B21" s="80" t="s">
        <v>21</v>
      </c>
      <c r="C21" s="80">
        <v>2011</v>
      </c>
      <c r="D21" s="80" t="s">
        <v>17</v>
      </c>
      <c r="E21" s="80"/>
      <c r="F21" s="80"/>
      <c r="G21" s="80">
        <v>5</v>
      </c>
      <c r="H21" s="36"/>
    </row>
    <row r="22" spans="1:10" ht="20.100000000000001" customHeight="1" x14ac:dyDescent="0.3">
      <c r="A22" s="80" t="s">
        <v>5</v>
      </c>
      <c r="B22" s="80" t="s">
        <v>22</v>
      </c>
      <c r="C22" s="80">
        <v>2011</v>
      </c>
      <c r="D22" s="80" t="s">
        <v>16</v>
      </c>
      <c r="E22" s="80"/>
      <c r="F22" s="80"/>
      <c r="G22" s="80">
        <v>10</v>
      </c>
      <c r="H22" s="36"/>
      <c r="I22" s="36"/>
      <c r="J22" s="36"/>
    </row>
    <row r="23" spans="1:10" ht="20.100000000000001" customHeight="1" x14ac:dyDescent="0.3">
      <c r="A23" s="80" t="s">
        <v>32</v>
      </c>
      <c r="B23" s="80" t="s">
        <v>33</v>
      </c>
      <c r="C23" s="80">
        <v>2011</v>
      </c>
      <c r="D23" s="80" t="s">
        <v>17</v>
      </c>
      <c r="E23" s="80"/>
      <c r="F23" s="80"/>
      <c r="G23" s="80">
        <v>2</v>
      </c>
      <c r="H23" s="36"/>
      <c r="I23" s="36"/>
      <c r="J23" s="36"/>
    </row>
    <row r="24" spans="1:10" ht="20.100000000000001" customHeight="1" x14ac:dyDescent="0.3">
      <c r="A24" s="80" t="s">
        <v>32</v>
      </c>
      <c r="B24" s="80" t="s">
        <v>36</v>
      </c>
      <c r="C24" s="80">
        <v>2011</v>
      </c>
      <c r="D24" s="80" t="s">
        <v>16</v>
      </c>
      <c r="E24" s="80"/>
      <c r="F24" s="80"/>
      <c r="G24" s="80">
        <v>2</v>
      </c>
      <c r="H24" s="36"/>
      <c r="I24" s="36"/>
      <c r="J24" s="36"/>
    </row>
    <row r="25" spans="1:10" ht="20.100000000000001" customHeight="1" x14ac:dyDescent="0.3">
      <c r="A25" s="80" t="s">
        <v>32</v>
      </c>
      <c r="B25" s="80" t="s">
        <v>43</v>
      </c>
      <c r="C25" s="80">
        <v>2011</v>
      </c>
      <c r="D25" s="80" t="s">
        <v>17</v>
      </c>
      <c r="E25" s="80"/>
      <c r="F25" s="80"/>
      <c r="G25" s="80">
        <v>2</v>
      </c>
      <c r="H25" s="36"/>
      <c r="I25" s="36"/>
      <c r="J25" s="36"/>
    </row>
    <row r="26" spans="1:10" ht="20.100000000000001" customHeight="1" x14ac:dyDescent="0.3">
      <c r="A26" s="80" t="s">
        <v>32</v>
      </c>
      <c r="B26" s="80" t="s">
        <v>48</v>
      </c>
      <c r="C26" s="80">
        <v>2011</v>
      </c>
      <c r="D26" s="80" t="s">
        <v>17</v>
      </c>
      <c r="E26" s="80"/>
      <c r="F26" s="80"/>
      <c r="G26" s="80">
        <v>2</v>
      </c>
      <c r="H26" s="36"/>
      <c r="I26" s="36"/>
      <c r="J26" s="36"/>
    </row>
    <row r="27" spans="1:10" ht="20.100000000000001" customHeight="1" x14ac:dyDescent="0.3">
      <c r="A27" s="79" t="s">
        <v>32</v>
      </c>
      <c r="B27" s="79" t="s">
        <v>74</v>
      </c>
      <c r="C27" s="79">
        <v>2011</v>
      </c>
      <c r="D27" s="79" t="s">
        <v>17</v>
      </c>
      <c r="E27" s="79"/>
      <c r="F27" s="79"/>
      <c r="G27" s="79">
        <v>10</v>
      </c>
      <c r="H27" s="36"/>
      <c r="I27" s="36"/>
      <c r="J27" s="36"/>
    </row>
    <row r="28" spans="1:10" ht="20.100000000000001" customHeight="1" x14ac:dyDescent="0.3">
      <c r="A28" s="7" t="s">
        <v>5</v>
      </c>
      <c r="B28" s="7" t="s">
        <v>25</v>
      </c>
      <c r="C28" s="7">
        <v>2012</v>
      </c>
      <c r="D28" s="7" t="s">
        <v>17</v>
      </c>
      <c r="E28" s="7"/>
      <c r="F28" s="7"/>
      <c r="G28" s="7">
        <v>2</v>
      </c>
      <c r="H28" s="36"/>
      <c r="I28" s="36"/>
      <c r="J28" s="36"/>
    </row>
    <row r="29" spans="1:10" ht="20.100000000000001" customHeight="1" x14ac:dyDescent="0.3">
      <c r="A29" s="7" t="s">
        <v>5</v>
      </c>
      <c r="B29" s="7" t="s">
        <v>14</v>
      </c>
      <c r="C29" s="7">
        <v>2012</v>
      </c>
      <c r="D29" s="7" t="s">
        <v>17</v>
      </c>
      <c r="E29" s="7"/>
      <c r="F29" s="7"/>
      <c r="G29" s="7">
        <v>12</v>
      </c>
      <c r="H29" s="36"/>
      <c r="I29" s="36"/>
      <c r="J29" s="36"/>
    </row>
    <row r="30" spans="1:10" ht="20.100000000000001" customHeight="1" x14ac:dyDescent="0.3">
      <c r="A30" s="7" t="s">
        <v>5</v>
      </c>
      <c r="B30" s="7" t="s">
        <v>31</v>
      </c>
      <c r="C30" s="7">
        <v>2012</v>
      </c>
      <c r="D30" s="7" t="s">
        <v>17</v>
      </c>
      <c r="E30" s="7"/>
      <c r="F30" s="7"/>
      <c r="G30" s="7">
        <v>2</v>
      </c>
      <c r="H30" s="36"/>
      <c r="I30" s="36"/>
      <c r="J30" s="36"/>
    </row>
    <row r="31" spans="1:10" ht="20.100000000000001" customHeight="1" x14ac:dyDescent="0.3">
      <c r="A31" s="7" t="s">
        <v>5</v>
      </c>
      <c r="B31" s="7" t="s">
        <v>6</v>
      </c>
      <c r="C31" s="7">
        <v>2012</v>
      </c>
      <c r="D31" s="7" t="s">
        <v>16</v>
      </c>
      <c r="E31" s="7"/>
      <c r="F31" s="7"/>
      <c r="G31" s="7">
        <v>2</v>
      </c>
      <c r="H31" s="36"/>
      <c r="I31" s="36"/>
      <c r="J31" s="36"/>
    </row>
    <row r="32" spans="1:10" ht="20.100000000000001" customHeight="1" x14ac:dyDescent="0.3">
      <c r="A32" s="7" t="s">
        <v>5</v>
      </c>
      <c r="B32" s="7" t="s">
        <v>8</v>
      </c>
      <c r="C32" s="7">
        <v>2012</v>
      </c>
      <c r="D32" s="7" t="s">
        <v>16</v>
      </c>
      <c r="E32" s="7"/>
      <c r="F32" s="7"/>
      <c r="G32" s="7">
        <v>2</v>
      </c>
      <c r="H32" s="36"/>
      <c r="I32" s="36"/>
      <c r="J32" s="36"/>
    </row>
    <row r="33" spans="1:10" ht="20.100000000000001" customHeight="1" x14ac:dyDescent="0.3">
      <c r="A33" s="7" t="s">
        <v>32</v>
      </c>
      <c r="B33" s="7" t="s">
        <v>47</v>
      </c>
      <c r="C33" s="7">
        <v>2012</v>
      </c>
      <c r="D33" s="7" t="s">
        <v>17</v>
      </c>
      <c r="E33" s="7"/>
      <c r="F33" s="7"/>
      <c r="G33" s="7">
        <v>8</v>
      </c>
      <c r="H33" s="36"/>
      <c r="I33" s="36"/>
      <c r="J33" s="36"/>
    </row>
    <row r="34" spans="1:10" ht="20.100000000000001" customHeight="1" x14ac:dyDescent="0.3">
      <c r="A34" s="7" t="s">
        <v>32</v>
      </c>
      <c r="B34" s="7" t="s">
        <v>76</v>
      </c>
      <c r="C34" s="7">
        <v>2012</v>
      </c>
      <c r="D34" s="7" t="s">
        <v>17</v>
      </c>
      <c r="E34" s="7"/>
      <c r="F34" s="7"/>
      <c r="G34" s="7">
        <v>10</v>
      </c>
      <c r="H34" s="36"/>
      <c r="I34" s="36"/>
      <c r="J34" s="36"/>
    </row>
    <row r="35" spans="1:10" ht="20.100000000000001" customHeight="1" x14ac:dyDescent="0.3">
      <c r="A35" s="7" t="s">
        <v>32</v>
      </c>
      <c r="B35" s="7" t="s">
        <v>77</v>
      </c>
      <c r="C35" s="7">
        <v>2012</v>
      </c>
      <c r="D35" s="7" t="s">
        <v>16</v>
      </c>
      <c r="E35" s="7"/>
      <c r="F35" s="7"/>
      <c r="G35" s="7">
        <v>2</v>
      </c>
      <c r="H35" s="36"/>
      <c r="I35" s="7"/>
      <c r="J35" s="36"/>
    </row>
    <row r="36" spans="1:10" ht="20.100000000000001" customHeight="1" x14ac:dyDescent="0.3">
      <c r="A36" s="51" t="s">
        <v>32</v>
      </c>
      <c r="B36" s="51" t="s">
        <v>75</v>
      </c>
      <c r="C36" s="51">
        <v>2013</v>
      </c>
      <c r="D36" s="51" t="s">
        <v>16</v>
      </c>
      <c r="E36" s="51"/>
      <c r="F36" s="51"/>
      <c r="G36" s="51">
        <v>2</v>
      </c>
      <c r="H36" s="36"/>
      <c r="I36" s="36"/>
      <c r="J36" s="36"/>
    </row>
    <row r="37" spans="1:10" ht="20.100000000000001" customHeight="1" x14ac:dyDescent="0.3">
      <c r="A37" s="80" t="s">
        <v>5</v>
      </c>
      <c r="B37" s="80" t="s">
        <v>19</v>
      </c>
      <c r="C37" s="80">
        <v>2014</v>
      </c>
      <c r="D37" s="80" t="s">
        <v>16</v>
      </c>
      <c r="E37" s="80"/>
      <c r="F37" s="80"/>
      <c r="G37" s="80">
        <v>8</v>
      </c>
      <c r="H37" s="36"/>
    </row>
    <row r="38" spans="1:10" ht="20.100000000000001" customHeight="1" x14ac:dyDescent="0.3">
      <c r="A38" s="80" t="s">
        <v>5</v>
      </c>
      <c r="B38" s="80" t="s">
        <v>71</v>
      </c>
      <c r="C38" s="80">
        <v>2014</v>
      </c>
      <c r="D38" s="80" t="s">
        <v>16</v>
      </c>
      <c r="E38" s="80"/>
      <c r="F38" s="80"/>
      <c r="G38" s="80">
        <v>3</v>
      </c>
      <c r="H38" s="36"/>
    </row>
    <row r="39" spans="1:10" ht="20.100000000000001" customHeight="1" x14ac:dyDescent="0.3">
      <c r="A39" s="80" t="s">
        <v>5</v>
      </c>
      <c r="B39" s="80" t="s">
        <v>72</v>
      </c>
      <c r="C39" s="80">
        <v>2014</v>
      </c>
      <c r="D39" s="80" t="s">
        <v>17</v>
      </c>
      <c r="E39" s="80"/>
      <c r="F39" s="80"/>
      <c r="G39" s="80">
        <v>2</v>
      </c>
      <c r="H39" s="36"/>
    </row>
    <row r="40" spans="1:10" ht="20.100000000000001" customHeight="1" x14ac:dyDescent="0.3">
      <c r="A40" s="80" t="s">
        <v>5</v>
      </c>
      <c r="B40" s="80" t="s">
        <v>20</v>
      </c>
      <c r="C40" s="80">
        <v>2015</v>
      </c>
      <c r="D40" s="80" t="s">
        <v>16</v>
      </c>
      <c r="E40" s="80"/>
      <c r="F40" s="80"/>
      <c r="G40" s="80">
        <v>7</v>
      </c>
      <c r="H40" s="36"/>
    </row>
    <row r="41" spans="1:10" ht="20.100000000000001" customHeight="1" x14ac:dyDescent="0.3">
      <c r="A41" s="80" t="s">
        <v>5</v>
      </c>
      <c r="B41" s="80" t="s">
        <v>70</v>
      </c>
      <c r="C41" s="80">
        <v>2015</v>
      </c>
      <c r="D41" s="80" t="s">
        <v>16</v>
      </c>
      <c r="E41" s="80"/>
      <c r="F41" s="80"/>
      <c r="G41" s="80">
        <v>12</v>
      </c>
      <c r="H41" s="36"/>
    </row>
    <row r="42" spans="1:10" ht="20.100000000000001" customHeight="1" x14ac:dyDescent="0.3">
      <c r="A42" s="80"/>
      <c r="B42" s="80"/>
      <c r="C42" s="80"/>
      <c r="D42" s="80"/>
      <c r="E42" s="80"/>
      <c r="F42" s="80"/>
      <c r="G42" s="80"/>
      <c r="H42" s="36"/>
    </row>
    <row r="43" spans="1:10" ht="20.100000000000001" customHeight="1" x14ac:dyDescent="0.3">
      <c r="A43" s="7"/>
      <c r="B43" s="7"/>
      <c r="C43" s="7"/>
      <c r="D43" s="7"/>
      <c r="E43" s="7"/>
      <c r="F43" s="7"/>
      <c r="G43" s="7"/>
      <c r="H43" s="36"/>
    </row>
    <row r="44" spans="1:10" ht="20.100000000000001" customHeight="1" x14ac:dyDescent="0.3">
      <c r="A44" s="7"/>
      <c r="B44" s="7"/>
      <c r="C44" s="7"/>
      <c r="D44" s="7"/>
      <c r="E44" s="7"/>
      <c r="F44" s="7"/>
      <c r="G44" s="7"/>
      <c r="H44" s="36"/>
    </row>
    <row r="45" spans="1:10" ht="20.100000000000001" customHeight="1" x14ac:dyDescent="0.3">
      <c r="A45" s="7"/>
      <c r="B45" s="7"/>
      <c r="C45" s="7"/>
      <c r="D45" s="7"/>
      <c r="E45" s="7"/>
      <c r="F45" s="7"/>
      <c r="G45" s="7"/>
      <c r="H45" s="36"/>
    </row>
    <row r="46" spans="1:10" ht="20.100000000000001" customHeight="1" x14ac:dyDescent="0.3">
      <c r="A46" s="7"/>
      <c r="B46" s="7"/>
      <c r="C46" s="7"/>
      <c r="D46" s="7"/>
      <c r="E46" s="7"/>
      <c r="F46" s="7"/>
      <c r="G46" s="7"/>
      <c r="H46" s="36"/>
    </row>
    <row r="47" spans="1:10" ht="20.100000000000001" customHeight="1" x14ac:dyDescent="0.3">
      <c r="A47" s="7"/>
      <c r="B47" s="7"/>
      <c r="C47" s="7"/>
      <c r="D47" s="7"/>
      <c r="E47" s="7"/>
      <c r="F47" s="7"/>
      <c r="G47" s="7"/>
      <c r="H47" s="36"/>
    </row>
    <row r="48" spans="1:10" ht="20.100000000000001" customHeight="1" x14ac:dyDescent="0.3">
      <c r="A48" s="7"/>
      <c r="B48" s="7"/>
      <c r="C48" s="7"/>
      <c r="D48" s="7"/>
      <c r="E48" s="7"/>
      <c r="F48" s="7"/>
      <c r="G48" s="7"/>
      <c r="H48" s="36"/>
    </row>
    <row r="49" spans="1:8" ht="20.100000000000001" customHeight="1" x14ac:dyDescent="0.3">
      <c r="A49" s="7"/>
      <c r="B49" s="7"/>
      <c r="C49" s="7"/>
      <c r="D49" s="7"/>
      <c r="E49" s="7"/>
      <c r="F49" s="7"/>
      <c r="G49" s="7"/>
      <c r="H49" s="36"/>
    </row>
    <row r="50" spans="1:8" ht="20.100000000000001" customHeight="1" x14ac:dyDescent="0.3">
      <c r="A50" s="7"/>
      <c r="B50" s="7"/>
      <c r="C50" s="7"/>
      <c r="D50" s="7"/>
      <c r="E50" s="7"/>
      <c r="F50" s="7"/>
      <c r="G50" s="7"/>
      <c r="H50" s="36"/>
    </row>
    <row r="51" spans="1:8" ht="20.100000000000001" customHeight="1" x14ac:dyDescent="0.3">
      <c r="A51" s="7"/>
      <c r="B51" s="7"/>
      <c r="C51" s="7"/>
      <c r="D51" s="7"/>
      <c r="E51" s="7"/>
      <c r="F51" s="7"/>
      <c r="G51" s="7"/>
      <c r="H51" s="36"/>
    </row>
    <row r="52" spans="1:8" ht="20.100000000000001" customHeight="1" x14ac:dyDescent="0.3">
      <c r="A52" s="7"/>
      <c r="B52" s="7"/>
      <c r="C52" s="7"/>
      <c r="D52" s="7"/>
      <c r="E52" s="7"/>
      <c r="F52" s="7"/>
      <c r="G52" s="7"/>
      <c r="H52" s="36"/>
    </row>
    <row r="53" spans="1:8" ht="20.100000000000001" customHeight="1" x14ac:dyDescent="0.3"/>
    <row r="54" spans="1:8" ht="20.100000000000001" customHeight="1" x14ac:dyDescent="0.3"/>
    <row r="55" spans="1:8" ht="20.100000000000001" customHeight="1" x14ac:dyDescent="0.3"/>
    <row r="56" spans="1:8" ht="20.100000000000001" customHeight="1" x14ac:dyDescent="0.3"/>
    <row r="57" spans="1:8" ht="20.100000000000001" customHeight="1" x14ac:dyDescent="0.3"/>
  </sheetData>
  <autoFilter ref="A8:G51" xr:uid="{00000000-0009-0000-0000-000000000000}">
    <sortState xmlns:xlrd2="http://schemas.microsoft.com/office/spreadsheetml/2017/richdata2" ref="A9:G51">
      <sortCondition ref="C8:C51"/>
    </sortState>
  </autoFilter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671A-3379-48CE-9613-5D24A7EBAA3A}">
  <dimension ref="B1:I48"/>
  <sheetViews>
    <sheetView workbookViewId="0">
      <selection activeCell="L9" sqref="L9"/>
    </sheetView>
  </sheetViews>
  <sheetFormatPr baseColWidth="10" defaultRowHeight="14.4" x14ac:dyDescent="0.3"/>
  <cols>
    <col min="2" max="2" width="16.6640625" customWidth="1"/>
    <col min="7" max="7" width="16.21875" customWidth="1"/>
  </cols>
  <sheetData>
    <row r="1" spans="2:9" s="100" customFormat="1" ht="19.2" customHeight="1" x14ac:dyDescent="0.3">
      <c r="B1" s="105" t="s">
        <v>94</v>
      </c>
      <c r="C1" s="107"/>
      <c r="G1" s="105" t="s">
        <v>112</v>
      </c>
      <c r="H1" s="107"/>
    </row>
    <row r="3" spans="2:9" x14ac:dyDescent="0.3">
      <c r="B3" s="115" t="s">
        <v>98</v>
      </c>
      <c r="C3" s="116"/>
      <c r="G3" s="117" t="s">
        <v>113</v>
      </c>
      <c r="H3" s="116"/>
    </row>
    <row r="4" spans="2:9" x14ac:dyDescent="0.3">
      <c r="B4" s="52"/>
    </row>
    <row r="5" spans="2:9" x14ac:dyDescent="0.3">
      <c r="B5" s="94" t="s">
        <v>26</v>
      </c>
      <c r="C5" s="98" t="s">
        <v>96</v>
      </c>
      <c r="G5" s="95" t="s">
        <v>110</v>
      </c>
      <c r="H5" s="98" t="s">
        <v>97</v>
      </c>
    </row>
    <row r="6" spans="2:9" x14ac:dyDescent="0.3">
      <c r="B6" s="94"/>
      <c r="C6" s="96"/>
      <c r="D6" s="110">
        <v>7</v>
      </c>
      <c r="H6" s="53"/>
      <c r="I6" s="119">
        <v>9</v>
      </c>
    </row>
    <row r="7" spans="2:9" x14ac:dyDescent="0.3">
      <c r="B7" t="s">
        <v>95</v>
      </c>
      <c r="C7" s="97" t="s">
        <v>97</v>
      </c>
      <c r="D7" s="90"/>
      <c r="G7" s="118" t="s">
        <v>14</v>
      </c>
      <c r="H7" s="97" t="s">
        <v>96</v>
      </c>
      <c r="I7" s="53"/>
    </row>
    <row r="8" spans="2:9" x14ac:dyDescent="0.3">
      <c r="C8" s="93"/>
      <c r="D8" s="90"/>
      <c r="I8" s="112">
        <v>13</v>
      </c>
    </row>
    <row r="9" spans="2:9" x14ac:dyDescent="0.3">
      <c r="B9" s="90" t="s">
        <v>99</v>
      </c>
      <c r="C9" s="93"/>
      <c r="D9" s="90"/>
      <c r="I9" s="53"/>
    </row>
    <row r="10" spans="2:9" x14ac:dyDescent="0.3">
      <c r="C10" s="93"/>
      <c r="D10" s="90"/>
      <c r="G10" s="7" t="s">
        <v>31</v>
      </c>
      <c r="H10" s="91"/>
      <c r="I10" s="54"/>
    </row>
    <row r="11" spans="2:9" x14ac:dyDescent="0.3">
      <c r="B11" s="101" t="s">
        <v>29</v>
      </c>
      <c r="C11" s="98" t="s">
        <v>96</v>
      </c>
      <c r="D11" s="90"/>
    </row>
    <row r="12" spans="2:9" x14ac:dyDescent="0.3">
      <c r="B12" s="101"/>
      <c r="C12" s="96"/>
      <c r="D12" s="110">
        <v>1</v>
      </c>
      <c r="G12" s="115" t="s">
        <v>114</v>
      </c>
      <c r="H12" s="116"/>
    </row>
    <row r="13" spans="2:9" x14ac:dyDescent="0.3">
      <c r="B13" s="102" t="s">
        <v>55</v>
      </c>
      <c r="C13" s="97" t="s">
        <v>96</v>
      </c>
    </row>
    <row r="14" spans="2:9" ht="13.8" customHeight="1" x14ac:dyDescent="0.3">
      <c r="B14" s="103"/>
      <c r="G14" s="95" t="s">
        <v>8</v>
      </c>
      <c r="H14" s="98" t="s">
        <v>96</v>
      </c>
    </row>
    <row r="15" spans="2:9" ht="15.6" x14ac:dyDescent="0.3">
      <c r="B15" s="105" t="s">
        <v>100</v>
      </c>
      <c r="C15" s="106"/>
      <c r="H15" s="96"/>
      <c r="I15" s="110">
        <v>8</v>
      </c>
    </row>
    <row r="16" spans="2:9" x14ac:dyDescent="0.3">
      <c r="B16" s="103"/>
      <c r="G16" s="95" t="s">
        <v>111</v>
      </c>
      <c r="H16" s="97" t="s">
        <v>97</v>
      </c>
      <c r="I16" s="119"/>
    </row>
    <row r="17" spans="2:9" x14ac:dyDescent="0.3">
      <c r="B17" s="117" t="s">
        <v>102</v>
      </c>
      <c r="C17" s="116"/>
      <c r="I17" s="53"/>
    </row>
    <row r="18" spans="2:9" x14ac:dyDescent="0.3">
      <c r="B18" s="103"/>
      <c r="I18" s="112">
        <v>12</v>
      </c>
    </row>
    <row r="19" spans="2:9" x14ac:dyDescent="0.3">
      <c r="B19" s="102" t="s">
        <v>37</v>
      </c>
      <c r="C19" s="98" t="s">
        <v>97</v>
      </c>
      <c r="I19" s="53"/>
    </row>
    <row r="20" spans="2:9" x14ac:dyDescent="0.3">
      <c r="B20" s="103"/>
      <c r="C20" s="53"/>
      <c r="D20" s="111">
        <v>2</v>
      </c>
      <c r="G20" s="52" t="s">
        <v>6</v>
      </c>
      <c r="H20" s="99" t="s">
        <v>96</v>
      </c>
      <c r="I20" s="54"/>
    </row>
    <row r="21" spans="2:9" x14ac:dyDescent="0.3">
      <c r="B21" s="104" t="s">
        <v>50</v>
      </c>
      <c r="C21" s="97" t="s">
        <v>101</v>
      </c>
      <c r="D21" s="112"/>
    </row>
    <row r="22" spans="2:9" x14ac:dyDescent="0.3">
      <c r="D22" s="112">
        <v>10</v>
      </c>
      <c r="E22" s="110"/>
    </row>
    <row r="23" spans="2:9" x14ac:dyDescent="0.3">
      <c r="D23" s="112"/>
    </row>
    <row r="24" spans="2:9" x14ac:dyDescent="0.3">
      <c r="B24" s="94" t="s">
        <v>11</v>
      </c>
      <c r="C24" s="98" t="s">
        <v>96</v>
      </c>
      <c r="D24" s="113">
        <v>3</v>
      </c>
    </row>
    <row r="25" spans="2:9" x14ac:dyDescent="0.3">
      <c r="B25" s="108"/>
      <c r="C25" s="96"/>
      <c r="D25" s="54"/>
    </row>
    <row r="26" spans="2:9" x14ac:dyDescent="0.3">
      <c r="B26" s="95" t="s">
        <v>103</v>
      </c>
      <c r="C26" s="97" t="s">
        <v>97</v>
      </c>
    </row>
    <row r="27" spans="2:9" x14ac:dyDescent="0.3">
      <c r="B27" s="108"/>
    </row>
    <row r="28" spans="2:9" ht="15.6" x14ac:dyDescent="0.3">
      <c r="B28" s="105" t="s">
        <v>106</v>
      </c>
      <c r="C28" s="107"/>
      <c r="D28" s="100"/>
    </row>
    <row r="30" spans="2:9" x14ac:dyDescent="0.3">
      <c r="B30" s="117" t="s">
        <v>107</v>
      </c>
      <c r="C30" s="116"/>
    </row>
    <row r="32" spans="2:9" x14ac:dyDescent="0.3">
      <c r="B32" s="7" t="s">
        <v>33</v>
      </c>
      <c r="C32" s="98" t="s">
        <v>97</v>
      </c>
    </row>
    <row r="33" spans="2:4" x14ac:dyDescent="0.3">
      <c r="C33" s="53"/>
      <c r="D33" s="111">
        <v>5</v>
      </c>
    </row>
    <row r="34" spans="2:4" x14ac:dyDescent="0.3">
      <c r="B34" s="7" t="s">
        <v>83</v>
      </c>
      <c r="C34" s="97" t="s">
        <v>96</v>
      </c>
      <c r="D34" s="112"/>
    </row>
    <row r="35" spans="2:4" x14ac:dyDescent="0.3">
      <c r="D35" s="112">
        <v>11</v>
      </c>
    </row>
    <row r="36" spans="2:4" x14ac:dyDescent="0.3">
      <c r="B36" s="108"/>
      <c r="D36" s="112"/>
    </row>
    <row r="37" spans="2:4" x14ac:dyDescent="0.3">
      <c r="B37" s="109" t="s">
        <v>104</v>
      </c>
      <c r="C37" s="98" t="s">
        <v>97</v>
      </c>
      <c r="D37" s="112"/>
    </row>
    <row r="38" spans="2:4" x14ac:dyDescent="0.3">
      <c r="B38" s="108"/>
      <c r="C38" s="53"/>
      <c r="D38" s="114">
        <v>6</v>
      </c>
    </row>
    <row r="39" spans="2:4" x14ac:dyDescent="0.3">
      <c r="B39" s="95" t="s">
        <v>105</v>
      </c>
      <c r="C39" s="97" t="s">
        <v>97</v>
      </c>
    </row>
    <row r="40" spans="2:4" x14ac:dyDescent="0.3">
      <c r="B40" s="108"/>
    </row>
    <row r="42" spans="2:4" x14ac:dyDescent="0.3">
      <c r="B42" s="115" t="s">
        <v>108</v>
      </c>
      <c r="C42" s="116"/>
    </row>
    <row r="44" spans="2:4" x14ac:dyDescent="0.3">
      <c r="B44" s="52" t="s">
        <v>109</v>
      </c>
      <c r="C44" s="98" t="s">
        <v>97</v>
      </c>
    </row>
    <row r="45" spans="2:4" x14ac:dyDescent="0.3">
      <c r="C45" s="53"/>
      <c r="D45" s="111">
        <v>4</v>
      </c>
    </row>
    <row r="46" spans="2:4" x14ac:dyDescent="0.3">
      <c r="B46" s="52" t="s">
        <v>22</v>
      </c>
      <c r="C46" s="97" t="s">
        <v>96</v>
      </c>
      <c r="D46" s="112">
        <v>10</v>
      </c>
    </row>
    <row r="47" spans="2:4" x14ac:dyDescent="0.3">
      <c r="D47" s="53"/>
    </row>
    <row r="48" spans="2:4" x14ac:dyDescent="0.3">
      <c r="B48" s="52" t="s">
        <v>24</v>
      </c>
      <c r="C48" s="99" t="s">
        <v>96</v>
      </c>
      <c r="D48" s="5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POOMSAE</vt:lpstr>
      <vt:lpstr>COMBATE</vt:lpstr>
      <vt:lpstr>SALTOS</vt:lpstr>
      <vt:lpstr>SORTEO</vt:lpstr>
      <vt:lpstr>COMBATE!Área_de_impresión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Zaragoza - Centrocontrol</dc:creator>
  <cp:lastModifiedBy>Usuario</cp:lastModifiedBy>
  <cp:lastPrinted>2022-06-24T18:18:34Z</cp:lastPrinted>
  <dcterms:created xsi:type="dcterms:W3CDTF">2022-01-13T08:53:40Z</dcterms:created>
  <dcterms:modified xsi:type="dcterms:W3CDTF">2022-06-30T13:14:50Z</dcterms:modified>
</cp:coreProperties>
</file>